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planilla votos (1)" sheetId="1" r:id="rId1"/>
    <sheet name="planilla votos (2)" sheetId="2" r:id="rId2"/>
  </sheets>
  <definedNames>
    <definedName name="_xlnm.Print_Area" localSheetId="0">'planilla votos (1)'!$A$1:$T$40</definedName>
    <definedName name="_xlnm.Print_Area" localSheetId="1">'planilla votos (2)'!$A$1:$T$39</definedName>
  </definedNames>
  <calcPr fullCalcOnLoad="1"/>
</workbook>
</file>

<file path=xl/sharedStrings.xml><?xml version="1.0" encoding="utf-8"?>
<sst xmlns="http://schemas.openxmlformats.org/spreadsheetml/2006/main" count="237" uniqueCount="114">
  <si>
    <t>DIPUTADO NACIONAL</t>
  </si>
  <si>
    <t>MOVIM</t>
  </si>
  <si>
    <t>PARTIDO</t>
  </si>
  <si>
    <t>Diputados</t>
  </si>
  <si>
    <t xml:space="preserve">      TOTALES</t>
  </si>
  <si>
    <t>En Blanco</t>
  </si>
  <si>
    <t>Votos</t>
  </si>
  <si>
    <t>A Favor</t>
  </si>
  <si>
    <t>En Contra</t>
  </si>
  <si>
    <t>ANR</t>
  </si>
  <si>
    <t>PPQ</t>
  </si>
  <si>
    <t>PLRA</t>
  </si>
  <si>
    <t>PPH</t>
  </si>
  <si>
    <t>PEN</t>
  </si>
  <si>
    <t>IND</t>
  </si>
  <si>
    <t>Cómputo:</t>
  </si>
  <si>
    <t xml:space="preserve">REGISTRO DE VOTACION </t>
  </si>
  <si>
    <t>HONORABLE CAMARA</t>
  </si>
  <si>
    <t>DE DIPUTADOS</t>
  </si>
  <si>
    <t xml:space="preserve">Tema </t>
  </si>
  <si>
    <t>Rojas Feris, Andrés</t>
  </si>
  <si>
    <t>Paniagua, Angel</t>
  </si>
  <si>
    <t>Villagra Sosa, Ariel</t>
  </si>
  <si>
    <t>López López, Carlos</t>
  </si>
  <si>
    <t>Noguera Cano, Carlos</t>
  </si>
  <si>
    <t>Núñez Salinas, Carlos</t>
  </si>
  <si>
    <t>Giménez de Ovando, Carmen</t>
  </si>
  <si>
    <t>Maidana Zarza, Derlis</t>
  </si>
  <si>
    <t>Pavón Doldán, Emilio</t>
  </si>
  <si>
    <t>Noguera, Ever</t>
  </si>
  <si>
    <t>Ramírez Ibarra, Hugo</t>
  </si>
  <si>
    <t>Narváez Osorio, Jazmín</t>
  </si>
  <si>
    <t>Avalos Mariño, Jorge</t>
  </si>
  <si>
    <t>Acosta Benítez, Juan</t>
  </si>
  <si>
    <t>Galaverna, Juan Carlos (h)</t>
  </si>
  <si>
    <t>Aveiro, Guadalupe</t>
  </si>
  <si>
    <t>Zacarias Irún, Justo</t>
  </si>
  <si>
    <t>Trinidad Colmán, Manuel</t>
  </si>
  <si>
    <t>Del Puerto Silva, Miguel</t>
  </si>
  <si>
    <t>Rojas Salvioni, Nazario</t>
  </si>
  <si>
    <t>Vera Bejarano, Pastor</t>
  </si>
  <si>
    <t>Abed de Zacarias, Rocio</t>
  </si>
  <si>
    <t>González Segovia, Roberto</t>
  </si>
  <si>
    <t>Blanco Amarilla, Rodrigo</t>
  </si>
  <si>
    <t>García Altieri, Sebastián</t>
  </si>
  <si>
    <t>Espínola Peralta, Teófilo</t>
  </si>
  <si>
    <t>Harms Céspedes, Walter</t>
  </si>
  <si>
    <t>Amarilla Vda. de Boccia, Celeste</t>
  </si>
  <si>
    <t>Cuevas Ruiz Diaz, Miguel</t>
  </si>
  <si>
    <t>Acosta Alcaráz, Edgar</t>
  </si>
  <si>
    <t>Alliana Rodríguez, Pedro</t>
  </si>
  <si>
    <t>Alvarenga Martínez, Eusebio</t>
  </si>
  <si>
    <t>Ayala Acevedo, Juan Manuel</t>
  </si>
  <si>
    <t>Balbuena Figueredo, Rubén</t>
  </si>
  <si>
    <t>Brítez González, Jorge</t>
  </si>
  <si>
    <t>Buzarquis Cáceres, Antonio E.</t>
  </si>
  <si>
    <t>Camacho Paredes, Norma</t>
  </si>
  <si>
    <t>Capurro Flores, Hugo</t>
  </si>
  <si>
    <t>D´Ecclesiis Giménez, Freddy</t>
  </si>
  <si>
    <t>Dávalos Estigarribia, Avelino</t>
  </si>
  <si>
    <t>Espínola Guerrero, Edgar</t>
  </si>
  <si>
    <t>Ferrer Miranda, Néstor</t>
  </si>
  <si>
    <t>Galeano Segovia, Erico</t>
  </si>
  <si>
    <t>Gonzalez Villanueva, Kattya</t>
  </si>
  <si>
    <t>Ibarra Santacruz, Hugo</t>
  </si>
  <si>
    <t>Ibarrola Cano, Tito</t>
  </si>
  <si>
    <t>Kennedy Bogado, Celso</t>
  </si>
  <si>
    <t>Latorre Martínez, Raúl</t>
  </si>
  <si>
    <t>López Rotela, María de las Nieve</t>
  </si>
  <si>
    <t>Maldonado Duarte, Celso</t>
  </si>
  <si>
    <t>Medina de Paredes, Del Pilar</t>
  </si>
  <si>
    <t>Mineur De Witte, Julio Enrique</t>
  </si>
  <si>
    <t>Núñez Giménez, Basilio</t>
  </si>
  <si>
    <t>Ocampos Benítez, Marlene</t>
  </si>
  <si>
    <t>Oreggioni O'Higgins, Fernando</t>
  </si>
  <si>
    <t>Ortellado Zorrilla, Fernando</t>
  </si>
  <si>
    <t>Ortíz Riveros, Edgar</t>
  </si>
  <si>
    <t>Quintana Maldonado, Ulises</t>
  </si>
  <si>
    <t>Reimer Buhler, Edwin</t>
  </si>
  <si>
    <t>Rivas Benítez, Tomás</t>
  </si>
  <si>
    <t>Rivas Román, Hernán</t>
  </si>
  <si>
    <t>Rodríguez Fernández, José</t>
  </si>
  <si>
    <t>Rojas Sosa, Sergio</t>
  </si>
  <si>
    <t xml:space="preserve">Rojas Meza, Miguel Tadeo </t>
  </si>
  <si>
    <t>Salinas González, Marcelo</t>
  </si>
  <si>
    <t>Samaniego Álvarez, Esteban</t>
  </si>
  <si>
    <t>Samaniego González, Arnaldo</t>
  </si>
  <si>
    <t>Sánchez de Da Silva, Esmérita</t>
  </si>
  <si>
    <t>Sarubbi Brizuela, Roque</t>
  </si>
  <si>
    <t>Silva Rivas, Carlos</t>
  </si>
  <si>
    <t>Soria Melo, Pastor Emilio</t>
  </si>
  <si>
    <t>Soroka Benítez, Colym</t>
  </si>
  <si>
    <t>Torres Báez, Roya</t>
  </si>
  <si>
    <t>Urbieta Cáceres, Luis</t>
  </si>
  <si>
    <t>Valdéz Vega, Eri</t>
  </si>
  <si>
    <t>Vallejo Ávalos, Rocío</t>
  </si>
  <si>
    <t>Vargas de Caballero, Blanca</t>
  </si>
  <si>
    <t>Villalba de Abente, María Cristina</t>
  </si>
  <si>
    <t>Villarejo Velilla, Sebastián</t>
  </si>
  <si>
    <t>Total</t>
  </si>
  <si>
    <t>Ausentes</t>
  </si>
  <si>
    <t>A Favor:</t>
  </si>
  <si>
    <t>En Contra:</t>
  </si>
  <si>
    <t>Observación:</t>
  </si>
  <si>
    <t>Presencial</t>
  </si>
  <si>
    <t>Virtual</t>
  </si>
  <si>
    <t>Exp. N°:</t>
  </si>
  <si>
    <t>Rejala Helman, Carlos</t>
  </si>
  <si>
    <t>Fecha: 26 de octubre de 2022</t>
  </si>
  <si>
    <t>Sesión: Extraordinaria</t>
  </si>
  <si>
    <t>Voto: 13 P5</t>
  </si>
  <si>
    <t>Hora: 17:40</t>
  </si>
  <si>
    <t>Control del quórum</t>
  </si>
  <si>
    <t>Resultado: Se registra el quórum requerido</t>
  </si>
</sst>
</file>

<file path=xl/styles.xml><?xml version="1.0" encoding="utf-8"?>
<styleSheet xmlns="http://schemas.openxmlformats.org/spreadsheetml/2006/main">
  <numFmts count="40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Gs&quot;\ #,##0;&quot;Gs&quot;\ \-#,##0"/>
    <numFmt numFmtId="173" formatCode="&quot;Gs&quot;\ #,##0;[Red]&quot;Gs&quot;\ \-#,##0"/>
    <numFmt numFmtId="174" formatCode="&quot;Gs&quot;\ #,##0.00;&quot;Gs&quot;\ \-#,##0.00"/>
    <numFmt numFmtId="175" formatCode="&quot;Gs&quot;\ #,##0.00;[Red]&quot;Gs&quot;\ \-#,##0.00"/>
    <numFmt numFmtId="176" formatCode="_ &quot;Gs&quot;\ * #,##0_ ;_ &quot;Gs&quot;\ * \-#,##0_ ;_ &quot;Gs&quot;\ * &quot;-&quot;_ ;_ @_ "/>
    <numFmt numFmtId="177" formatCode="_ &quot;Gs&quot;\ * #,##0.00_ ;_ &quot;Gs&quot;\ * \-#,##0.00_ ;_ &quot;Gs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5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Bauhaus 93"/>
      <family val="5"/>
    </font>
    <font>
      <sz val="6"/>
      <name val="Arial"/>
      <family val="2"/>
    </font>
    <font>
      <b/>
      <sz val="10"/>
      <name val="Segoe UI Black"/>
      <family val="2"/>
    </font>
    <font>
      <sz val="10"/>
      <name val="Bauhaus 93"/>
      <family val="5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Bauhaus 93"/>
      <family val="5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shrinkToFit="1"/>
    </xf>
    <xf numFmtId="0" fontId="5" fillId="0" borderId="0" xfId="0" applyFont="1" applyAlignment="1">
      <alignment shrinkToFit="1"/>
    </xf>
    <xf numFmtId="0" fontId="5" fillId="0" borderId="11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0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33" borderId="13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13" xfId="0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horizontal="left" vertical="center" shrinkToFit="1"/>
    </xf>
    <xf numFmtId="0" fontId="14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9" fillId="0" borderId="15" xfId="0" applyFont="1" applyBorder="1" applyAlignment="1">
      <alignment vertical="top"/>
    </xf>
    <xf numFmtId="0" fontId="15" fillId="34" borderId="0" xfId="0" applyFont="1" applyFill="1" applyAlignment="1">
      <alignment horizontal="left" vertical="center"/>
    </xf>
    <xf numFmtId="0" fontId="17" fillId="0" borderId="0" xfId="0" applyFont="1" applyAlignment="1">
      <alignment horizontal="fill" vertical="center"/>
    </xf>
    <xf numFmtId="0" fontId="1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fill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top"/>
    </xf>
    <xf numFmtId="0" fontId="17" fillId="0" borderId="15" xfId="0" applyFont="1" applyBorder="1" applyAlignment="1">
      <alignment vertical="top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vertical="top"/>
    </xf>
    <xf numFmtId="0" fontId="19" fillId="35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wrapText="1" shrinkToFit="1"/>
    </xf>
    <xf numFmtId="0" fontId="15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3" fillId="35" borderId="12" xfId="0" applyFont="1" applyFill="1" applyBorder="1" applyAlignment="1">
      <alignment vertical="center" shrinkToFit="1"/>
    </xf>
    <xf numFmtId="0" fontId="14" fillId="35" borderId="13" xfId="0" applyFont="1" applyFill="1" applyBorder="1" applyAlignment="1">
      <alignment horizontal="left" vertical="center" shrinkToFit="1"/>
    </xf>
    <xf numFmtId="0" fontId="0" fillId="35" borderId="13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</xdr:row>
      <xdr:rowOff>0</xdr:rowOff>
    </xdr:from>
    <xdr:to>
      <xdr:col>1</xdr:col>
      <xdr:colOff>1104900</xdr:colOff>
      <xdr:row>4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286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</xdr:row>
      <xdr:rowOff>0</xdr:rowOff>
    </xdr:from>
    <xdr:to>
      <xdr:col>1</xdr:col>
      <xdr:colOff>1104900</xdr:colOff>
      <xdr:row>3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286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Zeros="0" tabSelected="1" view="pageBreakPreview" zoomScale="75" zoomScaleNormal="75" zoomScaleSheetLayoutView="75" zoomScalePageLayoutView="0" workbookViewId="0" topLeftCell="A1">
      <selection activeCell="R29" sqref="R29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6.7109375" style="2" customWidth="1"/>
    <col min="4" max="6" width="5.00390625" style="0" customWidth="1"/>
    <col min="7" max="8" width="3.7109375" style="0" customWidth="1"/>
    <col min="9" max="9" width="20.7109375" style="0" customWidth="1"/>
    <col min="10" max="10" width="6.7109375" style="0" customWidth="1"/>
    <col min="11" max="13" width="5.00390625" style="0" customWidth="1"/>
    <col min="14" max="15" width="3.7109375" style="0" customWidth="1"/>
    <col min="16" max="16" width="20.7109375" style="0" customWidth="1"/>
    <col min="17" max="17" width="6.7109375" style="0" customWidth="1"/>
    <col min="18" max="20" width="5.00390625" style="0" customWidth="1"/>
  </cols>
  <sheetData>
    <row r="1" spans="4:18" ht="18" customHeight="1">
      <c r="D1" s="82" t="s">
        <v>16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9"/>
      <c r="R1" s="1"/>
    </row>
    <row r="2" spans="4:20" ht="18" customHeight="1">
      <c r="D2" s="50" t="str">
        <f>'planilla votos (2)'!D2</f>
        <v>Sesión: Extraordinaria</v>
      </c>
      <c r="E2" s="49"/>
      <c r="F2" s="49"/>
      <c r="G2" s="49"/>
      <c r="H2" s="50"/>
      <c r="I2" s="50" t="str">
        <f>'planilla votos (2)'!I2</f>
        <v>Fecha: 26 de octubre de 2022</v>
      </c>
      <c r="J2" s="44"/>
      <c r="K2" s="50" t="str">
        <f>'planilla votos (2)'!K2</f>
        <v>Voto: 13 P5</v>
      </c>
      <c r="L2" s="41"/>
      <c r="M2" s="54"/>
      <c r="N2" s="50"/>
      <c r="O2" s="54"/>
      <c r="P2" s="50" t="s">
        <v>15</v>
      </c>
      <c r="Q2" s="51"/>
      <c r="R2" s="51"/>
      <c r="S2" s="51"/>
      <c r="T2" s="40"/>
    </row>
    <row r="3" spans="4:20" ht="15" customHeight="1">
      <c r="D3" s="50" t="s">
        <v>19</v>
      </c>
      <c r="E3" s="45"/>
      <c r="F3" s="45"/>
      <c r="G3" s="45"/>
      <c r="H3" s="45"/>
      <c r="I3" s="50" t="str">
        <f>'planilla votos (2)'!I3</f>
        <v>Hora: 17:40</v>
      </c>
      <c r="J3" s="52"/>
      <c r="K3" s="84" t="str">
        <f>'planilla votos (2)'!K3:O3</f>
        <v>Exp. N°:</v>
      </c>
      <c r="L3" s="84"/>
      <c r="M3" s="84"/>
      <c r="N3" s="84"/>
      <c r="O3" s="84"/>
      <c r="P3" s="46" t="str">
        <f>'planilla votos (2)'!P3</f>
        <v>A Favor</v>
      </c>
      <c r="Q3" s="55">
        <f>R40</f>
        <v>41</v>
      </c>
      <c r="R3" s="59" t="s">
        <v>6</v>
      </c>
      <c r="S3" s="51"/>
      <c r="T3" s="40"/>
    </row>
    <row r="4" spans="3:20" ht="15.75" customHeight="1">
      <c r="C4" s="8"/>
      <c r="D4" s="83" t="str">
        <f>'planilla votos (2)'!D4:O7</f>
        <v>Control del quórum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46" t="str">
        <f>'planilla votos (2)'!P4</f>
        <v>En Contra</v>
      </c>
      <c r="Q4" s="55">
        <f>S40</f>
        <v>2</v>
      </c>
      <c r="R4" s="59" t="s">
        <v>6</v>
      </c>
      <c r="S4" s="51"/>
      <c r="T4" s="40"/>
    </row>
    <row r="5" spans="1:20" ht="15.75" customHeight="1">
      <c r="A5" s="69" t="s">
        <v>17</v>
      </c>
      <c r="B5" s="69"/>
      <c r="C5" s="69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46" t="str">
        <f>'planilla votos (2)'!P5</f>
        <v>En Blanco</v>
      </c>
      <c r="Q5" s="55">
        <f>T40</f>
        <v>4</v>
      </c>
      <c r="R5" s="59" t="s">
        <v>6</v>
      </c>
      <c r="S5" s="51"/>
      <c r="T5" s="40"/>
    </row>
    <row r="6" spans="1:20" ht="15.75" customHeight="1">
      <c r="A6" s="69" t="s">
        <v>18</v>
      </c>
      <c r="B6" s="69"/>
      <c r="C6" s="69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46" t="s">
        <v>100</v>
      </c>
      <c r="Q6" s="55">
        <f>'planilla votos (2)'!Q6</f>
        <v>33</v>
      </c>
      <c r="R6" s="59" t="s">
        <v>3</v>
      </c>
      <c r="S6" s="51"/>
      <c r="T6" s="40"/>
    </row>
    <row r="7" spans="1:20" ht="15.75" customHeight="1" thickBot="1">
      <c r="A7" s="7"/>
      <c r="B7" s="6"/>
      <c r="C7" s="8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56" t="s">
        <v>99</v>
      </c>
      <c r="Q7" s="62">
        <f>'planilla votos (2)'!Q7</f>
        <v>80</v>
      </c>
      <c r="R7" s="50" t="str">
        <f>'planilla votos (2)'!R7</f>
        <v>Diputados</v>
      </c>
      <c r="S7" s="57"/>
      <c r="T7" s="42"/>
    </row>
    <row r="8" spans="1:20" ht="12" customHeight="1">
      <c r="A8" s="7"/>
      <c r="B8" s="6"/>
      <c r="C8" s="8"/>
      <c r="D8" s="77" t="str">
        <f>'planilla votos (2)'!D8:O8</f>
        <v>A Favor: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56"/>
      <c r="Q8" s="53"/>
      <c r="R8" s="49"/>
      <c r="S8" s="57"/>
      <c r="T8" s="42"/>
    </row>
    <row r="9" spans="1:20" ht="12" customHeight="1">
      <c r="A9" s="7"/>
      <c r="B9" s="6"/>
      <c r="C9" s="8"/>
      <c r="D9" s="77" t="str">
        <f>'planilla votos (2)'!D9:O9</f>
        <v>En Contra: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61" t="s">
        <v>103</v>
      </c>
      <c r="Q9" s="67">
        <v>1</v>
      </c>
      <c r="R9" s="49" t="s">
        <v>104</v>
      </c>
      <c r="S9" s="57"/>
      <c r="T9" s="42"/>
    </row>
    <row r="10" spans="1:20" ht="12" customHeight="1">
      <c r="A10" s="7"/>
      <c r="B10" s="6"/>
      <c r="C10" s="8"/>
      <c r="D10" s="76" t="str">
        <f>'planilla votos (2)'!D10</f>
        <v>Resultado: Se registra el quórum requerido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61"/>
      <c r="Q10" s="68">
        <v>1</v>
      </c>
      <c r="R10" s="57" t="s">
        <v>105</v>
      </c>
      <c r="S10" s="57"/>
      <c r="T10" s="42"/>
    </row>
    <row r="11" spans="1:20" ht="12" customHeight="1">
      <c r="A11" s="81"/>
      <c r="B11" s="81"/>
      <c r="P11" s="60"/>
      <c r="Q11" s="58"/>
      <c r="R11" s="58"/>
      <c r="S11" s="58"/>
      <c r="T11" s="43"/>
    </row>
    <row r="12" spans="1:20" s="4" customFormat="1" ht="15" customHeight="1">
      <c r="A12" s="3"/>
      <c r="B12" s="70" t="s">
        <v>0</v>
      </c>
      <c r="C12" s="47" t="s">
        <v>2</v>
      </c>
      <c r="D12" s="72" t="s">
        <v>7</v>
      </c>
      <c r="E12" s="72" t="s">
        <v>8</v>
      </c>
      <c r="F12" s="74" t="s">
        <v>5</v>
      </c>
      <c r="H12" s="3"/>
      <c r="I12" s="70" t="s">
        <v>0</v>
      </c>
      <c r="J12" s="47" t="s">
        <v>2</v>
      </c>
      <c r="K12" s="72" t="s">
        <v>7</v>
      </c>
      <c r="L12" s="72" t="s">
        <v>8</v>
      </c>
      <c r="M12" s="74" t="s">
        <v>5</v>
      </c>
      <c r="O12" s="3"/>
      <c r="P12" s="70" t="s">
        <v>0</v>
      </c>
      <c r="Q12" s="47" t="s">
        <v>2</v>
      </c>
      <c r="R12" s="72" t="s">
        <v>7</v>
      </c>
      <c r="S12" s="72" t="s">
        <v>8</v>
      </c>
      <c r="T12" s="74" t="s">
        <v>5</v>
      </c>
    </row>
    <row r="13" spans="1:20" s="4" customFormat="1" ht="15" customHeight="1">
      <c r="A13" s="5"/>
      <c r="B13" s="71"/>
      <c r="C13" s="48" t="s">
        <v>1</v>
      </c>
      <c r="D13" s="73"/>
      <c r="E13" s="73"/>
      <c r="F13" s="75"/>
      <c r="H13" s="5"/>
      <c r="I13" s="71"/>
      <c r="J13" s="48" t="s">
        <v>1</v>
      </c>
      <c r="K13" s="73"/>
      <c r="L13" s="73"/>
      <c r="M13" s="75"/>
      <c r="O13" s="5"/>
      <c r="P13" s="71"/>
      <c r="Q13" s="48" t="s">
        <v>1</v>
      </c>
      <c r="R13" s="73"/>
      <c r="S13" s="73"/>
      <c r="T13" s="75"/>
    </row>
    <row r="14" spans="1:20" s="4" customFormat="1" ht="15" customHeight="1">
      <c r="A14" s="90">
        <v>1</v>
      </c>
      <c r="B14" s="91" t="str">
        <f>'planilla votos (2)'!I37</f>
        <v>Ramírez Ibarra, Hugo</v>
      </c>
      <c r="C14" s="92" t="str">
        <f>'planilla votos (2)'!J37</f>
        <v>ANR</v>
      </c>
      <c r="D14" s="93">
        <f>'planilla votos (2)'!K37</f>
        <v>1</v>
      </c>
      <c r="E14" s="93">
        <f>'planilla votos (2)'!L37</f>
        <v>0</v>
      </c>
      <c r="F14" s="94">
        <f>'planilla votos (2)'!M37</f>
        <v>0</v>
      </c>
      <c r="G14" s="15"/>
      <c r="H14" s="90">
        <v>28</v>
      </c>
      <c r="I14" s="91" t="str">
        <f>'planilla votos (2)'!I17</f>
        <v>Kennedy Bogado, Celso</v>
      </c>
      <c r="J14" s="92" t="str">
        <f>'planilla votos (2)'!J17</f>
        <v>PLRA</v>
      </c>
      <c r="K14" s="93">
        <f>'planilla votos (2)'!K17</f>
        <v>0</v>
      </c>
      <c r="L14" s="93">
        <f>'planilla votos (2)'!L17</f>
        <v>0</v>
      </c>
      <c r="M14" s="94">
        <f>'planilla votos (2)'!M17</f>
        <v>1</v>
      </c>
      <c r="N14" s="15"/>
      <c r="O14" s="12">
        <v>55</v>
      </c>
      <c r="P14" s="36" t="str">
        <f>'planilla votos (2)'!B36</f>
        <v>Galeano Segovia, Erico</v>
      </c>
      <c r="Q14" s="30" t="str">
        <f>'planilla votos (2)'!C36</f>
        <v>ANR</v>
      </c>
      <c r="R14" s="33">
        <f>'planilla votos (2)'!D36</f>
        <v>0</v>
      </c>
      <c r="S14" s="33">
        <f>'planilla votos (2)'!E36</f>
        <v>0</v>
      </c>
      <c r="T14" s="34">
        <f>'planilla votos (2)'!F36</f>
        <v>0</v>
      </c>
    </row>
    <row r="15" spans="1:20" s="4" customFormat="1" ht="15" customHeight="1">
      <c r="A15" s="12">
        <v>2</v>
      </c>
      <c r="B15" s="36" t="str">
        <f>'planilla votos (2)'!B20</f>
        <v>Aveiro, Guadalupe</v>
      </c>
      <c r="C15" s="30" t="str">
        <f>'planilla votos (2)'!C20</f>
        <v>ANR</v>
      </c>
      <c r="D15" s="33">
        <f>'planilla votos (2)'!D20</f>
        <v>1</v>
      </c>
      <c r="E15" s="33">
        <f>'planilla votos (2)'!E20</f>
        <v>0</v>
      </c>
      <c r="F15" s="34">
        <f>'planilla votos (2)'!F20</f>
        <v>0</v>
      </c>
      <c r="G15" s="15"/>
      <c r="H15" s="12">
        <v>29</v>
      </c>
      <c r="I15" s="36" t="str">
        <f>'planilla votos (2)'!B30</f>
        <v>Dávalos Estigarribia, Avelino</v>
      </c>
      <c r="J15" s="30" t="str">
        <f>'planilla votos (2)'!C30</f>
        <v>ANR</v>
      </c>
      <c r="K15" s="33">
        <f>'planilla votos (2)'!D30</f>
        <v>1</v>
      </c>
      <c r="L15" s="33">
        <f>'planilla votos (2)'!E30</f>
        <v>0</v>
      </c>
      <c r="M15" s="34">
        <f>'planilla votos (2)'!F30</f>
        <v>0</v>
      </c>
      <c r="N15" s="15"/>
      <c r="O15" s="90">
        <v>56</v>
      </c>
      <c r="P15" s="91" t="str">
        <f>'planilla votos (2)'!I16</f>
        <v>Ibarrola Cano, Tito</v>
      </c>
      <c r="Q15" s="92" t="str">
        <f>'planilla votos (2)'!J16</f>
        <v>PPH</v>
      </c>
      <c r="R15" s="93">
        <f>'planilla votos (2)'!K16</f>
        <v>0</v>
      </c>
      <c r="S15" s="93">
        <f>'planilla votos (2)'!L16</f>
        <v>0</v>
      </c>
      <c r="T15" s="94">
        <f>'planilla votos (2)'!M16</f>
        <v>1</v>
      </c>
    </row>
    <row r="16" spans="1:20" s="4" customFormat="1" ht="15" customHeight="1">
      <c r="A16" s="90">
        <v>3</v>
      </c>
      <c r="B16" s="91" t="str">
        <f>'planilla votos (2)'!P37</f>
        <v>Villarejo Velilla, Sebastián</v>
      </c>
      <c r="C16" s="92" t="str">
        <f>'planilla votos (2)'!Q37</f>
        <v>PPQ</v>
      </c>
      <c r="D16" s="93">
        <f>'planilla votos (2)'!R37</f>
        <v>1</v>
      </c>
      <c r="E16" s="93">
        <f>'planilla votos (2)'!S37</f>
        <v>0</v>
      </c>
      <c r="F16" s="94">
        <f>'planilla votos (2)'!T37</f>
        <v>0</v>
      </c>
      <c r="G16" s="15"/>
      <c r="H16" s="12">
        <v>30</v>
      </c>
      <c r="I16" s="36" t="str">
        <f>'planilla votos (2)'!P24</f>
        <v>Sarubbi Brizuela, Roque</v>
      </c>
      <c r="J16" s="32" t="str">
        <f>'planilla votos (2)'!Q24</f>
        <v>ANR</v>
      </c>
      <c r="K16" s="34">
        <f>'planilla votos (2)'!R24</f>
        <v>0</v>
      </c>
      <c r="L16" s="34">
        <f>'planilla votos (2)'!S24</f>
        <v>0</v>
      </c>
      <c r="M16" s="34">
        <f>'planilla votos (2)'!T24</f>
        <v>0</v>
      </c>
      <c r="N16" s="15"/>
      <c r="O16" s="12">
        <v>57</v>
      </c>
      <c r="P16" s="36" t="str">
        <f>'planilla votos (2)'!P20</f>
        <v>Salinas González, Marcelo</v>
      </c>
      <c r="Q16" s="32" t="str">
        <f>'planilla votos (2)'!Q20</f>
        <v>PLRA</v>
      </c>
      <c r="R16" s="34">
        <f>'planilla votos (2)'!R20</f>
        <v>1</v>
      </c>
      <c r="S16" s="34">
        <f>'planilla votos (2)'!S20</f>
        <v>0</v>
      </c>
      <c r="T16" s="34">
        <f>'planilla votos (2)'!T20</f>
        <v>0</v>
      </c>
    </row>
    <row r="17" spans="1:20" s="1" customFormat="1" ht="16.5" customHeight="1">
      <c r="A17" s="90">
        <v>4</v>
      </c>
      <c r="B17" s="91" t="str">
        <f>'planilla votos (2)'!B18</f>
        <v>Amarilla Vda. de Boccia, Celeste</v>
      </c>
      <c r="C17" s="92" t="str">
        <f>'planilla votos (2)'!C18</f>
        <v>PLRA</v>
      </c>
      <c r="D17" s="93">
        <f>'planilla votos (2)'!D18</f>
        <v>0</v>
      </c>
      <c r="E17" s="93">
        <f>'planilla votos (2)'!E18</f>
        <v>1</v>
      </c>
      <c r="F17" s="94">
        <f>'planilla votos (2)'!F18</f>
        <v>0</v>
      </c>
      <c r="G17" s="16"/>
      <c r="H17" s="12">
        <v>31</v>
      </c>
      <c r="I17" s="36" t="str">
        <f>'planilla votos (2)'!I14</f>
        <v>Harms Céspedes, Walter</v>
      </c>
      <c r="J17" s="30" t="str">
        <f>'planilla votos (2)'!J14</f>
        <v>ANR</v>
      </c>
      <c r="K17" s="33">
        <f>'planilla votos (2)'!K14</f>
        <v>1</v>
      </c>
      <c r="L17" s="33">
        <f>'planilla votos (2)'!L14</f>
        <v>0</v>
      </c>
      <c r="M17" s="34">
        <f>'planilla votos (2)'!M14</f>
        <v>0</v>
      </c>
      <c r="N17" s="16"/>
      <c r="O17" s="90">
        <v>58</v>
      </c>
      <c r="P17" s="91" t="str">
        <f>'planilla votos (2)'!I13</f>
        <v>Gonzalez Villanueva, Kattya</v>
      </c>
      <c r="Q17" s="92" t="str">
        <f>'planilla votos (2)'!J13</f>
        <v>PEN</v>
      </c>
      <c r="R17" s="93">
        <f>'planilla votos (2)'!K13</f>
        <v>1</v>
      </c>
      <c r="S17" s="93">
        <f>'planilla votos (2)'!L13</f>
        <v>0</v>
      </c>
      <c r="T17" s="94">
        <f>'planilla votos (2)'!M13</f>
        <v>0</v>
      </c>
    </row>
    <row r="18" spans="1:20" s="1" customFormat="1" ht="16.5" customHeight="1">
      <c r="A18" s="90">
        <v>5</v>
      </c>
      <c r="B18" s="91" t="str">
        <f>'planilla votos (2)'!I18</f>
        <v>Latorre Martínez, Raúl</v>
      </c>
      <c r="C18" s="92" t="str">
        <f>'planilla votos (2)'!J18</f>
        <v>ANR</v>
      </c>
      <c r="D18" s="93">
        <f>'planilla votos (2)'!K18</f>
        <v>1</v>
      </c>
      <c r="E18" s="93">
        <f>'planilla votos (2)'!L18</f>
        <v>0</v>
      </c>
      <c r="F18" s="94">
        <f>'planilla votos (2)'!M18</f>
        <v>0</v>
      </c>
      <c r="G18" s="16"/>
      <c r="H18" s="12">
        <v>32</v>
      </c>
      <c r="I18" s="36" t="str">
        <f>'planilla votos (2)'!I33</f>
        <v>Ortíz Riveros, Edgar</v>
      </c>
      <c r="J18" s="30" t="str">
        <f>'planilla votos (2)'!J33</f>
        <v>PLRA</v>
      </c>
      <c r="K18" s="33">
        <f>'planilla votos (2)'!K33</f>
        <v>1</v>
      </c>
      <c r="L18" s="33">
        <f>'planilla votos (2)'!L33</f>
        <v>0</v>
      </c>
      <c r="M18" s="34">
        <f>'planilla votos (2)'!M33</f>
        <v>0</v>
      </c>
      <c r="N18" s="16"/>
      <c r="O18" s="12">
        <v>59</v>
      </c>
      <c r="P18" s="36" t="str">
        <f>'planilla votos (2)'!I23</f>
        <v>Medina de Paredes, Del Pilar</v>
      </c>
      <c r="Q18" s="30" t="str">
        <f>'planilla votos (2)'!J23</f>
        <v>ANR</v>
      </c>
      <c r="R18" s="33">
        <f>'planilla votos (2)'!K23</f>
        <v>1</v>
      </c>
      <c r="S18" s="33">
        <f>'planilla votos (2)'!L23</f>
        <v>0</v>
      </c>
      <c r="T18" s="34">
        <f>'planilla votos (2)'!M23</f>
        <v>0</v>
      </c>
    </row>
    <row r="19" spans="1:20" s="1" customFormat="1" ht="16.5" customHeight="1">
      <c r="A19" s="17">
        <v>6</v>
      </c>
      <c r="B19" s="36" t="str">
        <f>'planilla votos (2)'!P22</f>
        <v>Samaniego González, Arnaldo</v>
      </c>
      <c r="C19" s="32" t="str">
        <f>'planilla votos (2)'!Q22</f>
        <v>ANR</v>
      </c>
      <c r="D19" s="34">
        <f>'planilla votos (2)'!R22</f>
        <v>0</v>
      </c>
      <c r="E19" s="34">
        <f>'planilla votos (2)'!S22</f>
        <v>0</v>
      </c>
      <c r="F19" s="34">
        <f>'planilla votos (2)'!T22</f>
        <v>0</v>
      </c>
      <c r="G19" s="16"/>
      <c r="H19" s="12">
        <v>33</v>
      </c>
      <c r="I19" s="36" t="str">
        <f>'planilla votos (2)'!P27</f>
        <v>Soroka Benítez, Colym</v>
      </c>
      <c r="J19" s="32" t="str">
        <f>'planilla votos (2)'!Q27</f>
        <v>ANR</v>
      </c>
      <c r="K19" s="34">
        <f>'planilla votos (2)'!R27</f>
        <v>1</v>
      </c>
      <c r="L19" s="34">
        <f>'planilla votos (2)'!S27</f>
        <v>0</v>
      </c>
      <c r="M19" s="34">
        <f>'planilla votos (2)'!T27</f>
        <v>0</v>
      </c>
      <c r="N19" s="16"/>
      <c r="O19" s="12">
        <v>60</v>
      </c>
      <c r="P19" s="36" t="str">
        <f>'planilla votos (2)'!B23</f>
        <v>Blanco Amarilla, Rodrigo</v>
      </c>
      <c r="Q19" s="30" t="str">
        <f>'planilla votos (2)'!C23</f>
        <v>PLRA</v>
      </c>
      <c r="R19" s="33">
        <f>'planilla votos (2)'!D23</f>
        <v>0</v>
      </c>
      <c r="S19" s="33">
        <f>'planilla votos (2)'!E23</f>
        <v>0</v>
      </c>
      <c r="T19" s="34">
        <f>'planilla votos (2)'!F23</f>
        <v>0</v>
      </c>
    </row>
    <row r="20" spans="1:20" s="1" customFormat="1" ht="16.5" customHeight="1">
      <c r="A20" s="90">
        <v>7</v>
      </c>
      <c r="B20" s="91" t="str">
        <f>'planilla votos (2)'!B37</f>
        <v>García Altieri, Sebastián</v>
      </c>
      <c r="C20" s="92" t="str">
        <f>'planilla votos (2)'!C37</f>
        <v>PPQ</v>
      </c>
      <c r="D20" s="93">
        <f>'planilla votos (2)'!D37</f>
        <v>0</v>
      </c>
      <c r="E20" s="93">
        <f>'planilla votos (2)'!E37</f>
        <v>0</v>
      </c>
      <c r="F20" s="94">
        <f>'planilla votos (2)'!F37</f>
        <v>1</v>
      </c>
      <c r="G20" s="16"/>
      <c r="H20" s="12">
        <v>34</v>
      </c>
      <c r="I20" s="36" t="str">
        <f>'planilla votos (2)'!P14</f>
        <v>Rivas Román, Hernán</v>
      </c>
      <c r="J20" s="32" t="str">
        <f>'planilla votos (2)'!Q14</f>
        <v>ANR</v>
      </c>
      <c r="K20" s="34">
        <f>'planilla votos (2)'!R14</f>
        <v>1</v>
      </c>
      <c r="L20" s="34">
        <f>'planilla votos (2)'!S14</f>
        <v>0</v>
      </c>
      <c r="M20" s="34">
        <f>'planilla votos (2)'!T14</f>
        <v>0</v>
      </c>
      <c r="N20" s="16"/>
      <c r="O20" s="12">
        <v>61</v>
      </c>
      <c r="P20" s="36" t="str">
        <f>'planilla votos (2)'!I25</f>
        <v>Narváez Osorio, Jazmín</v>
      </c>
      <c r="Q20" s="30" t="str">
        <f>'planilla votos (2)'!J25</f>
        <v>ANR</v>
      </c>
      <c r="R20" s="33">
        <f>'planilla votos (2)'!K25</f>
        <v>1</v>
      </c>
      <c r="S20" s="33">
        <f>'planilla votos (2)'!L25</f>
        <v>0</v>
      </c>
      <c r="T20" s="34">
        <f>'planilla votos (2)'!M25</f>
        <v>0</v>
      </c>
    </row>
    <row r="21" spans="1:20" s="1" customFormat="1" ht="16.5" customHeight="1">
      <c r="A21" s="12">
        <v>8</v>
      </c>
      <c r="B21" s="36" t="str">
        <f>'planilla votos (2)'!I35</f>
        <v>Pavón Doldán, Emilio</v>
      </c>
      <c r="C21" s="30" t="str">
        <f>'planilla votos (2)'!J35</f>
        <v>PLRA</v>
      </c>
      <c r="D21" s="33">
        <f>'planilla votos (2)'!K35</f>
        <v>0</v>
      </c>
      <c r="E21" s="33">
        <f>'planilla votos (2)'!L35</f>
        <v>0</v>
      </c>
      <c r="F21" s="34">
        <f>'planilla votos (2)'!M35</f>
        <v>0</v>
      </c>
      <c r="G21" s="16"/>
      <c r="H21" s="12">
        <v>35</v>
      </c>
      <c r="I21" s="36" t="str">
        <f>'planilla votos (2)'!I31</f>
        <v>Oreggioni O'Higgins, Fernando</v>
      </c>
      <c r="J21" s="30" t="str">
        <f>'planilla votos (2)'!J31</f>
        <v>PLRA</v>
      </c>
      <c r="K21" s="33">
        <f>'planilla votos (2)'!K31</f>
        <v>1</v>
      </c>
      <c r="L21" s="33">
        <f>'planilla votos (2)'!L31</f>
        <v>0</v>
      </c>
      <c r="M21" s="34">
        <f>'planilla votos (2)'!M31</f>
        <v>0</v>
      </c>
      <c r="N21" s="16"/>
      <c r="O21" s="90">
        <v>62</v>
      </c>
      <c r="P21" s="91" t="str">
        <f>'planilla votos (2)'!P32</f>
        <v>Vallejo Ávalos, Rocío</v>
      </c>
      <c r="Q21" s="92" t="str">
        <f>'planilla votos (2)'!Q32</f>
        <v>PPQ</v>
      </c>
      <c r="R21" s="93">
        <f>'planilla votos (2)'!R32</f>
        <v>1</v>
      </c>
      <c r="S21" s="93">
        <f>'planilla votos (2)'!S32</f>
        <v>0</v>
      </c>
      <c r="T21" s="94">
        <f>'planilla votos (2)'!T32</f>
        <v>0</v>
      </c>
    </row>
    <row r="22" spans="1:20" s="1" customFormat="1" ht="16.5" customHeight="1">
      <c r="A22" s="12">
        <v>9</v>
      </c>
      <c r="B22" s="36" t="str">
        <f>'planilla votos (2)'!P30</f>
        <v>Urbieta Cáceres, Luis</v>
      </c>
      <c r="C22" s="30" t="str">
        <f>'planilla votos (2)'!Q30</f>
        <v>ANR</v>
      </c>
      <c r="D22" s="33">
        <f>'planilla votos (2)'!R30</f>
        <v>0</v>
      </c>
      <c r="E22" s="33">
        <f>'planilla votos (2)'!S30</f>
        <v>0</v>
      </c>
      <c r="F22" s="34">
        <f>'planilla votos (2)'!T30</f>
        <v>0</v>
      </c>
      <c r="G22" s="16"/>
      <c r="H22" s="12">
        <v>36</v>
      </c>
      <c r="I22" s="36" t="str">
        <f>'planilla votos (2)'!B22</f>
        <v>Balbuena Figueredo, Rubén</v>
      </c>
      <c r="J22" s="30" t="str">
        <f>'planilla votos (2)'!C22</f>
        <v>ANR</v>
      </c>
      <c r="K22" s="33">
        <f>'planilla votos (2)'!D22</f>
        <v>1</v>
      </c>
      <c r="L22" s="33">
        <f>'planilla votos (2)'!E22</f>
        <v>0</v>
      </c>
      <c r="M22" s="34">
        <f>'planilla votos (2)'!F22</f>
        <v>0</v>
      </c>
      <c r="N22" s="16"/>
      <c r="O22" s="12">
        <v>63</v>
      </c>
      <c r="P22" s="36" t="str">
        <f>'planilla votos (2)'!I20</f>
        <v>López Rotela, María de las Nieve</v>
      </c>
      <c r="Q22" s="30" t="str">
        <f>'planilla votos (2)'!J20</f>
        <v>PLRA</v>
      </c>
      <c r="R22" s="33">
        <f>'planilla votos (2)'!K20</f>
        <v>1</v>
      </c>
      <c r="S22" s="33">
        <f>'planilla votos (2)'!L20</f>
        <v>0</v>
      </c>
      <c r="T22" s="34">
        <f>'planilla votos (2)'!M20</f>
        <v>0</v>
      </c>
    </row>
    <row r="23" spans="1:20" s="1" customFormat="1" ht="16.5" customHeight="1">
      <c r="A23" s="12">
        <v>10</v>
      </c>
      <c r="B23" s="36" t="str">
        <f>'planilla votos (2)'!P16</f>
        <v>Rojas Feris, Andrés</v>
      </c>
      <c r="C23" s="30" t="str">
        <f>'planilla votos (2)'!Q16</f>
        <v>PLRA</v>
      </c>
      <c r="D23" s="33">
        <f>'planilla votos (2)'!R16</f>
        <v>1</v>
      </c>
      <c r="E23" s="33">
        <f>'planilla votos (2)'!S16</f>
        <v>0</v>
      </c>
      <c r="F23" s="34">
        <f>'planilla votos (2)'!T16</f>
        <v>0</v>
      </c>
      <c r="G23" s="16"/>
      <c r="H23" s="17">
        <v>37</v>
      </c>
      <c r="I23" s="36" t="str">
        <f>'planilla votos (2)'!I21</f>
        <v>Maidana Zarza, Derlis</v>
      </c>
      <c r="J23" s="30" t="str">
        <f>'planilla votos (2)'!J21</f>
        <v>ANR</v>
      </c>
      <c r="K23" s="33">
        <f>'planilla votos (2)'!K21</f>
        <v>0</v>
      </c>
      <c r="L23" s="33">
        <f>'planilla votos (2)'!L21</f>
        <v>0</v>
      </c>
      <c r="M23" s="34">
        <f>'planilla votos (2)'!M21</f>
        <v>0</v>
      </c>
      <c r="N23" s="16"/>
      <c r="O23" s="17">
        <v>64</v>
      </c>
      <c r="P23" s="36" t="str">
        <f>'planilla votos (2)'!I29</f>
        <v>Núñez Salinas, Carlos</v>
      </c>
      <c r="Q23" s="32" t="str">
        <f>'planilla votos (2)'!J29</f>
        <v>ANR</v>
      </c>
      <c r="R23" s="34">
        <f>'planilla votos (2)'!K29</f>
        <v>0</v>
      </c>
      <c r="S23" s="34">
        <f>'planilla votos (2)'!L29</f>
        <v>0</v>
      </c>
      <c r="T23" s="34">
        <f>'planilla votos (2)'!M29</f>
        <v>0</v>
      </c>
    </row>
    <row r="24" spans="1:20" s="1" customFormat="1" ht="16.5" customHeight="1">
      <c r="A24" s="12">
        <v>11</v>
      </c>
      <c r="B24" s="36" t="str">
        <f>'planilla votos (2)'!B29</f>
        <v>D´Ecclesiis Giménez, Freddy</v>
      </c>
      <c r="C24" s="30" t="str">
        <f>'planilla votos (2)'!C29</f>
        <v>ANR</v>
      </c>
      <c r="D24" s="33">
        <f>'planilla votos (2)'!D29</f>
        <v>0</v>
      </c>
      <c r="E24" s="33">
        <f>'planilla votos (2)'!E29</f>
        <v>0</v>
      </c>
      <c r="F24" s="34">
        <f>'planilla votos (2)'!F29</f>
        <v>0</v>
      </c>
      <c r="G24" s="16"/>
      <c r="H24" s="12">
        <v>38</v>
      </c>
      <c r="I24" s="36" t="str">
        <f>'planilla votos (2)'!B27</f>
        <v>Capurro Flores, Hugo</v>
      </c>
      <c r="J24" s="30" t="str">
        <f>'planilla votos (2)'!C27</f>
        <v>PLRA</v>
      </c>
      <c r="K24" s="33">
        <f>'planilla votos (2)'!D27</f>
        <v>0</v>
      </c>
      <c r="L24" s="33">
        <f>'planilla votos (2)'!E27</f>
        <v>0</v>
      </c>
      <c r="M24" s="34">
        <f>'planilla votos (2)'!F27</f>
        <v>0</v>
      </c>
      <c r="N24" s="16"/>
      <c r="O24" s="12">
        <v>65</v>
      </c>
      <c r="P24" s="36" t="s">
        <v>107</v>
      </c>
      <c r="Q24" s="30" t="str">
        <f>'planilla votos (2)'!J39</f>
        <v>PPH</v>
      </c>
      <c r="R24" s="33">
        <f>'planilla votos (2)'!K39</f>
        <v>0</v>
      </c>
      <c r="S24" s="33">
        <f>'planilla votos (2)'!L39</f>
        <v>0</v>
      </c>
      <c r="T24" s="34">
        <f>'planilla votos (2)'!M39</f>
        <v>0</v>
      </c>
    </row>
    <row r="25" spans="1:20" s="1" customFormat="1" ht="16.5" customHeight="1">
      <c r="A25" s="17">
        <v>12</v>
      </c>
      <c r="B25" s="36" t="str">
        <f>'planilla votos (2)'!P35</f>
        <v>Villagra Sosa, Ariel</v>
      </c>
      <c r="C25" s="30" t="str">
        <f>'planilla votos (2)'!Q35</f>
        <v>PLRA</v>
      </c>
      <c r="D25" s="33">
        <f>'planilla votos (2)'!R35</f>
        <v>0</v>
      </c>
      <c r="E25" s="33">
        <f>'planilla votos (2)'!S35</f>
        <v>0</v>
      </c>
      <c r="F25" s="34">
        <f>'planilla votos (2)'!T35</f>
        <v>0</v>
      </c>
      <c r="G25" s="16"/>
      <c r="H25" s="12">
        <v>39</v>
      </c>
      <c r="I25" s="36" t="str">
        <f>'planilla votos (2)'!B28</f>
        <v>Cuevas Ruiz Diaz, Miguel</v>
      </c>
      <c r="J25" s="30" t="str">
        <f>'planilla votos (2)'!C28</f>
        <v>ANR</v>
      </c>
      <c r="K25" s="33">
        <f>'planilla votos (2)'!D28</f>
        <v>0</v>
      </c>
      <c r="L25" s="33">
        <f>'planilla votos (2)'!E28</f>
        <v>0</v>
      </c>
      <c r="M25" s="34">
        <f>'planilla votos (2)'!F28</f>
        <v>0</v>
      </c>
      <c r="N25" s="16"/>
      <c r="O25" s="90">
        <v>66</v>
      </c>
      <c r="P25" s="91" t="str">
        <f>'planilla votos (2)'!B35</f>
        <v>Galaverna, Juan Carlos (h)</v>
      </c>
      <c r="Q25" s="92" t="str">
        <f>'planilla votos (2)'!C35</f>
        <v>ANR</v>
      </c>
      <c r="R25" s="93">
        <f>'planilla votos (2)'!D35</f>
        <v>1</v>
      </c>
      <c r="S25" s="93">
        <f>'planilla votos (2)'!E35</f>
        <v>0</v>
      </c>
      <c r="T25" s="94">
        <f>'planilla votos (2)'!F35</f>
        <v>0</v>
      </c>
    </row>
    <row r="26" spans="1:20" s="1" customFormat="1" ht="16.5" customHeight="1">
      <c r="A26" s="17">
        <v>13</v>
      </c>
      <c r="B26" s="36" t="str">
        <f>'planilla votos (2)'!B38</f>
        <v>Giménez de Ovando, Carmen</v>
      </c>
      <c r="C26" s="30" t="str">
        <f>'planilla votos (2)'!C38</f>
        <v>ANR</v>
      </c>
      <c r="D26" s="33">
        <f>'planilla votos (2)'!D38</f>
        <v>0</v>
      </c>
      <c r="E26" s="33">
        <f>'planilla votos (2)'!E38</f>
        <v>0</v>
      </c>
      <c r="F26" s="34">
        <f>'planilla votos (2)'!F38</f>
        <v>0</v>
      </c>
      <c r="G26" s="16"/>
      <c r="H26" s="90">
        <v>40</v>
      </c>
      <c r="I26" s="91" t="str">
        <f>'planilla votos (2)'!B19</f>
        <v>Avalos Mariño, Jorge</v>
      </c>
      <c r="J26" s="92" t="str">
        <f>'planilla votos (2)'!C19</f>
        <v>PLRA</v>
      </c>
      <c r="K26" s="93">
        <f>'planilla votos (2)'!D19</f>
        <v>0</v>
      </c>
      <c r="L26" s="93">
        <f>'planilla votos (2)'!E19</f>
        <v>0</v>
      </c>
      <c r="M26" s="94">
        <f>'planilla votos (2)'!F19</f>
        <v>1</v>
      </c>
      <c r="N26" s="16"/>
      <c r="O26" s="17">
        <v>67</v>
      </c>
      <c r="P26" s="36" t="str">
        <f>'planilla votos (2)'!P15</f>
        <v>Rodríguez Fernández, José</v>
      </c>
      <c r="Q26" s="30" t="str">
        <f>'planilla votos (2)'!Q15</f>
        <v>PLRA</v>
      </c>
      <c r="R26" s="33">
        <f>'planilla votos (2)'!R15</f>
        <v>0</v>
      </c>
      <c r="S26" s="33">
        <f>'planilla votos (2)'!S15</f>
        <v>0</v>
      </c>
      <c r="T26" s="34">
        <f>'planilla votos (2)'!T15</f>
        <v>0</v>
      </c>
    </row>
    <row r="27" spans="1:20" s="1" customFormat="1" ht="16.5" customHeight="1">
      <c r="A27" s="12">
        <v>14</v>
      </c>
      <c r="B27" s="36" t="str">
        <f>'planilla votos (2)'!P34</f>
        <v>Vera Bejarano, Pastor</v>
      </c>
      <c r="C27" s="30" t="str">
        <f>'planilla votos (2)'!Q34</f>
        <v>PLRA</v>
      </c>
      <c r="D27" s="33">
        <f>'planilla votos (2)'!R34</f>
        <v>0</v>
      </c>
      <c r="E27" s="33">
        <f>'planilla votos (2)'!S34</f>
        <v>0</v>
      </c>
      <c r="F27" s="34">
        <f>'planilla votos (2)'!T34</f>
        <v>0</v>
      </c>
      <c r="G27" s="16"/>
      <c r="H27" s="17">
        <v>41</v>
      </c>
      <c r="I27" s="36" t="str">
        <f>'planilla votos (2)'!P13</f>
        <v>Rivas Benítez, Tomás</v>
      </c>
      <c r="J27" s="32" t="str">
        <f>'planilla votos (2)'!Q13</f>
        <v>ANR</v>
      </c>
      <c r="K27" s="34">
        <f>'planilla votos (2)'!R13</f>
        <v>1</v>
      </c>
      <c r="L27" s="34">
        <f>'planilla votos (2)'!S13</f>
        <v>0</v>
      </c>
      <c r="M27" s="34">
        <f>'planilla votos (2)'!T13</f>
        <v>0</v>
      </c>
      <c r="N27" s="16"/>
      <c r="O27" s="90">
        <v>68</v>
      </c>
      <c r="P27" s="91" t="str">
        <f>'planilla votos (2)'!B26</f>
        <v>Camacho Paredes, Norma</v>
      </c>
      <c r="Q27" s="92" t="str">
        <f>'planilla votos (2)'!C26</f>
        <v>PEN</v>
      </c>
      <c r="R27" s="93">
        <f>'planilla votos (2)'!D26</f>
        <v>1</v>
      </c>
      <c r="S27" s="93">
        <f>'planilla votos (2)'!E26</f>
        <v>0</v>
      </c>
      <c r="T27" s="94">
        <f>'planilla votos (2)'!F26</f>
        <v>0</v>
      </c>
    </row>
    <row r="28" spans="1:20" s="1" customFormat="1" ht="16.5" customHeight="1">
      <c r="A28" s="12">
        <v>15</v>
      </c>
      <c r="B28" s="36" t="str">
        <f>'planilla votos (2)'!P26</f>
        <v>Soria Melo, Pastor Emilio</v>
      </c>
      <c r="C28" s="30" t="str">
        <f>'planilla votos (2)'!Q26</f>
        <v>ANR</v>
      </c>
      <c r="D28" s="34">
        <f>'planilla votos (2)'!R26</f>
        <v>1</v>
      </c>
      <c r="E28" s="34">
        <f>'planilla votos (2)'!S26</f>
        <v>0</v>
      </c>
      <c r="F28" s="34">
        <f>'planilla votos (2)'!T26</f>
        <v>0</v>
      </c>
      <c r="G28" s="16"/>
      <c r="H28" s="17">
        <v>42</v>
      </c>
      <c r="I28" s="36" t="str">
        <f>'planilla votos (2)'!P21</f>
        <v>Samaniego Álvarez, Esteban</v>
      </c>
      <c r="J28" s="32" t="str">
        <f>'planilla votos (2)'!Q21</f>
        <v>ANR</v>
      </c>
      <c r="K28" s="34">
        <f>'planilla votos (2)'!R21</f>
        <v>0</v>
      </c>
      <c r="L28" s="34">
        <f>'planilla votos (2)'!S21</f>
        <v>0</v>
      </c>
      <c r="M28" s="34">
        <f>'planilla votos (2)'!T21</f>
        <v>0</v>
      </c>
      <c r="N28" s="16"/>
      <c r="O28" s="12">
        <v>69</v>
      </c>
      <c r="P28" s="36" t="str">
        <f>'planilla votos (2)'!P17</f>
        <v>Rojas Meza, Miguel Tadeo </v>
      </c>
      <c r="Q28" s="32" t="str">
        <f>'planilla votos (2)'!Q17</f>
        <v>ANR</v>
      </c>
      <c r="R28" s="34">
        <f>'planilla votos (2)'!R17</f>
        <v>1</v>
      </c>
      <c r="S28" s="34">
        <f>'planilla votos (2)'!S17</f>
        <v>0</v>
      </c>
      <c r="T28" s="34">
        <f>'planilla votos (2)'!T17</f>
        <v>0</v>
      </c>
    </row>
    <row r="29" spans="1:20" s="1" customFormat="1" ht="16.5" customHeight="1">
      <c r="A29" s="90">
        <v>16</v>
      </c>
      <c r="B29" s="91" t="str">
        <f>'planilla votos (2)'!P31</f>
        <v>Valdéz Vega, Eri</v>
      </c>
      <c r="C29" s="92" t="str">
        <f>'planilla votos (2)'!Q31</f>
        <v>PLRA</v>
      </c>
      <c r="D29" s="93">
        <f>'planilla votos (2)'!R31</f>
        <v>1</v>
      </c>
      <c r="E29" s="93">
        <f>'planilla votos (2)'!S31</f>
        <v>0</v>
      </c>
      <c r="F29" s="94">
        <f>'planilla votos (2)'!T31</f>
        <v>0</v>
      </c>
      <c r="G29" s="16"/>
      <c r="H29" s="12">
        <v>43</v>
      </c>
      <c r="I29" s="36" t="str">
        <f>'planilla votos (2)'!P38</f>
        <v>Zacarias Irún, Justo</v>
      </c>
      <c r="J29" s="30" t="str">
        <f>'planilla votos (2)'!Q38</f>
        <v>ANR</v>
      </c>
      <c r="K29" s="33">
        <f>'planilla votos (2)'!R38</f>
        <v>1</v>
      </c>
      <c r="L29" s="33">
        <f>'planilla votos (2)'!S38</f>
        <v>0</v>
      </c>
      <c r="M29" s="34">
        <f>'planilla votos (2)'!T38</f>
        <v>0</v>
      </c>
      <c r="N29" s="16"/>
      <c r="O29" s="12">
        <v>70</v>
      </c>
      <c r="P29" s="36" t="str">
        <f>'planilla votos (2)'!I22</f>
        <v>Maldonado Duarte, Celso</v>
      </c>
      <c r="Q29" s="30" t="str">
        <f>'planilla votos (2)'!J22</f>
        <v>PLRA</v>
      </c>
      <c r="R29" s="33">
        <f>'planilla votos (2)'!K22</f>
        <v>0</v>
      </c>
      <c r="S29" s="33">
        <f>'planilla votos (2)'!L22</f>
        <v>0</v>
      </c>
      <c r="T29" s="34">
        <f>'planilla votos (2)'!M22</f>
        <v>0</v>
      </c>
    </row>
    <row r="30" spans="1:20" s="1" customFormat="1" ht="16.5" customHeight="1">
      <c r="A30" s="12">
        <v>17</v>
      </c>
      <c r="B30" s="36" t="str">
        <f>'planilla votos (2)'!P18</f>
        <v>Rojas Salvioni, Nazario</v>
      </c>
      <c r="C30" s="32" t="str">
        <f>'planilla votos (2)'!Q18</f>
        <v>ANR</v>
      </c>
      <c r="D30" s="34">
        <f>'planilla votos (2)'!R18</f>
        <v>0</v>
      </c>
      <c r="E30" s="34">
        <f>'planilla votos (2)'!S18</f>
        <v>0</v>
      </c>
      <c r="F30" s="34">
        <f>'planilla votos (2)'!T18</f>
        <v>0</v>
      </c>
      <c r="G30" s="16"/>
      <c r="H30" s="12">
        <v>44</v>
      </c>
      <c r="I30" s="36" t="str">
        <f>'planilla votos (2)'!P28</f>
        <v>Torres Báez, Roya</v>
      </c>
      <c r="J30" s="30" t="str">
        <f>'planilla votos (2)'!Q28</f>
        <v>PLRA</v>
      </c>
      <c r="K30" s="33">
        <f>'planilla votos (2)'!R28</f>
        <v>1</v>
      </c>
      <c r="L30" s="33">
        <f>'planilla votos (2)'!S28</f>
        <v>0</v>
      </c>
      <c r="M30" s="34">
        <f>'planilla votos (2)'!T28</f>
        <v>0</v>
      </c>
      <c r="N30" s="16"/>
      <c r="O30" s="12">
        <v>71</v>
      </c>
      <c r="P30" s="36" t="str">
        <f>'planilla votos (2)'!B16</f>
        <v>Alliana Rodríguez, Pedro</v>
      </c>
      <c r="Q30" s="30" t="str">
        <f>'planilla votos (2)'!C16</f>
        <v>ANR</v>
      </c>
      <c r="R30" s="33">
        <f>'planilla votos (2)'!D16</f>
        <v>1</v>
      </c>
      <c r="S30" s="33">
        <f>'planilla votos (2)'!E16</f>
        <v>0</v>
      </c>
      <c r="T30" s="34">
        <f>'planilla votos (2)'!F16</f>
        <v>0</v>
      </c>
    </row>
    <row r="31" spans="1:20" s="1" customFormat="1" ht="16.5" customHeight="1">
      <c r="A31" s="12">
        <v>18</v>
      </c>
      <c r="B31" s="36" t="str">
        <f>'planilla votos (2)'!I19</f>
        <v>López López, Carlos</v>
      </c>
      <c r="C31" s="30" t="str">
        <f>'planilla votos (2)'!J19</f>
        <v>PLRA</v>
      </c>
      <c r="D31" s="33">
        <f>'planilla votos (2)'!K19</f>
        <v>0</v>
      </c>
      <c r="E31" s="33">
        <f>'planilla votos (2)'!L19</f>
        <v>0</v>
      </c>
      <c r="F31" s="34">
        <f>'planilla votos (2)'!M19</f>
        <v>0</v>
      </c>
      <c r="G31" s="16"/>
      <c r="H31" s="12">
        <v>45</v>
      </c>
      <c r="I31" s="36" t="str">
        <f>'planilla votos (2)'!I36</f>
        <v>Quintana Maldonado, Ulises</v>
      </c>
      <c r="J31" s="30" t="str">
        <f>'planilla votos (2)'!J36</f>
        <v>ANR</v>
      </c>
      <c r="K31" s="33">
        <f>'planilla votos (2)'!K36</f>
        <v>1</v>
      </c>
      <c r="L31" s="33">
        <f>'planilla votos (2)'!L36</f>
        <v>0</v>
      </c>
      <c r="M31" s="34">
        <f>'planilla votos (2)'!M36</f>
        <v>0</v>
      </c>
      <c r="N31" s="16"/>
      <c r="O31" s="90">
        <v>72</v>
      </c>
      <c r="P31" s="91" t="str">
        <f>'planilla votos (2)'!P25</f>
        <v>Silva Rivas, Carlos</v>
      </c>
      <c r="Q31" s="92" t="str">
        <f>'planilla votos (2)'!Q25</f>
        <v>PLRA</v>
      </c>
      <c r="R31" s="93">
        <f>'planilla votos (2)'!R25</f>
        <v>1</v>
      </c>
      <c r="S31" s="93">
        <f>'planilla votos (2)'!S25</f>
        <v>0</v>
      </c>
      <c r="T31" s="94">
        <f>'planilla votos (2)'!T25</f>
        <v>0</v>
      </c>
    </row>
    <row r="32" spans="1:20" s="1" customFormat="1" ht="16.5" customHeight="1">
      <c r="A32" s="12">
        <v>19</v>
      </c>
      <c r="B32" s="36" t="str">
        <f>'planilla votos (2)'!B39</f>
        <v>González Segovia, Roberto</v>
      </c>
      <c r="C32" s="30" t="str">
        <f>'planilla votos (2)'!C39</f>
        <v>ANR</v>
      </c>
      <c r="D32" s="33">
        <f>'planilla votos (2)'!D39</f>
        <v>0</v>
      </c>
      <c r="E32" s="33">
        <f>'planilla votos (2)'!E39</f>
        <v>0</v>
      </c>
      <c r="F32" s="34">
        <f>'planilla votos (2)'!F39</f>
        <v>0</v>
      </c>
      <c r="G32" s="16"/>
      <c r="H32" s="12">
        <v>46</v>
      </c>
      <c r="I32" s="36" t="str">
        <f>'planilla votos (2)'!I26</f>
        <v>Noguera Cano, Carlos</v>
      </c>
      <c r="J32" s="30" t="str">
        <f>'planilla votos (2)'!J26</f>
        <v>PLRA</v>
      </c>
      <c r="K32" s="33">
        <f>'planilla votos (2)'!K26</f>
        <v>1</v>
      </c>
      <c r="L32" s="33">
        <f>'planilla votos (2)'!L26</f>
        <v>0</v>
      </c>
      <c r="M32" s="34">
        <f>'planilla votos (2)'!M26</f>
        <v>0</v>
      </c>
      <c r="N32" s="16"/>
      <c r="O32" s="17">
        <v>73</v>
      </c>
      <c r="P32" s="36" t="str">
        <f>'planilla votos (2)'!B21</f>
        <v>Ayala Acevedo, Juan Manuel</v>
      </c>
      <c r="Q32" s="30" t="str">
        <f>'planilla votos (2)'!C21</f>
        <v>PLRA</v>
      </c>
      <c r="R32" s="33">
        <f>'planilla votos (2)'!D21</f>
        <v>0</v>
      </c>
      <c r="S32" s="33">
        <f>'planilla votos (2)'!E21</f>
        <v>0</v>
      </c>
      <c r="T32" s="34">
        <f>'planilla votos (2)'!F21</f>
        <v>0</v>
      </c>
    </row>
    <row r="33" spans="1:20" s="1" customFormat="1" ht="16.5" customHeight="1">
      <c r="A33" s="12">
        <v>20</v>
      </c>
      <c r="B33" s="36" t="str">
        <f>'planilla votos (2)'!I27</f>
        <v>Noguera, Ever</v>
      </c>
      <c r="C33" s="30" t="str">
        <f>'planilla votos (2)'!J27</f>
        <v>ANR</v>
      </c>
      <c r="D33" s="33">
        <f>'planilla votos (2)'!K27</f>
        <v>0</v>
      </c>
      <c r="E33" s="33">
        <f>'planilla votos (2)'!L27</f>
        <v>0</v>
      </c>
      <c r="F33" s="34">
        <f>'planilla votos (2)'!M27</f>
        <v>0</v>
      </c>
      <c r="G33" s="16"/>
      <c r="H33" s="12">
        <v>47</v>
      </c>
      <c r="I33" s="36" t="str">
        <f>'planilla votos (2)'!B13:B13</f>
        <v>Abed de Zacarias, Rocio</v>
      </c>
      <c r="J33" s="30" t="str">
        <f>'planilla votos (2)'!C13:C13</f>
        <v>ANR</v>
      </c>
      <c r="K33" s="33">
        <f>'planilla votos (2)'!D13:D13</f>
        <v>1</v>
      </c>
      <c r="L33" s="33">
        <f>'planilla votos (2)'!E13:E13</f>
        <v>0</v>
      </c>
      <c r="M33" s="34">
        <f>'planilla votos (2)'!F13:F13</f>
        <v>0</v>
      </c>
      <c r="N33" s="16"/>
      <c r="O33" s="17">
        <v>74</v>
      </c>
      <c r="P33" s="36" t="str">
        <f>'planilla votos (2)'!B15</f>
        <v>Acosta Benítez, Juan</v>
      </c>
      <c r="Q33" s="30" t="str">
        <f>'planilla votos (2)'!C15</f>
        <v>ANR</v>
      </c>
      <c r="R33" s="33">
        <f>'planilla votos (2)'!D15</f>
        <v>0</v>
      </c>
      <c r="S33" s="33">
        <f>'planilla votos (2)'!E15</f>
        <v>0</v>
      </c>
      <c r="T33" s="34">
        <f>'planilla votos (2)'!F15</f>
        <v>0</v>
      </c>
    </row>
    <row r="34" spans="1:20" s="1" customFormat="1" ht="16.5" customHeight="1">
      <c r="A34" s="12">
        <v>21</v>
      </c>
      <c r="B34" s="36" t="str">
        <f>'planilla votos (2)'!B17</f>
        <v>Alvarenga Martínez, Eusebio</v>
      </c>
      <c r="C34" s="30" t="str">
        <f>'planilla votos (2)'!C17</f>
        <v>PLRA</v>
      </c>
      <c r="D34" s="33">
        <f>'planilla votos (2)'!D17</f>
        <v>0</v>
      </c>
      <c r="E34" s="33">
        <f>'planilla votos (2)'!E17</f>
        <v>0</v>
      </c>
      <c r="F34" s="34">
        <f>'planilla votos (2)'!F17</f>
        <v>0</v>
      </c>
      <c r="G34" s="16"/>
      <c r="H34" s="90">
        <v>48</v>
      </c>
      <c r="I34" s="91" t="str">
        <f>'planilla votos (2)'!B24</f>
        <v>Brítez González, Jorge</v>
      </c>
      <c r="J34" s="92" t="str">
        <f>'planilla votos (2)'!C24</f>
        <v>IND</v>
      </c>
      <c r="K34" s="93">
        <f>'planilla votos (2)'!D24</f>
        <v>1</v>
      </c>
      <c r="L34" s="93">
        <f>'planilla votos (2)'!E24</f>
        <v>0</v>
      </c>
      <c r="M34" s="94">
        <f>'planilla votos (2)'!F24</f>
        <v>0</v>
      </c>
      <c r="N34" s="16"/>
      <c r="O34" s="12">
        <v>75</v>
      </c>
      <c r="P34" s="36" t="str">
        <f>'planilla votos (2)'!P36</f>
        <v>Villalba de Abente, María Cristina</v>
      </c>
      <c r="Q34" s="30" t="str">
        <f>'planilla votos (2)'!Q36</f>
        <v>ANR</v>
      </c>
      <c r="R34" s="33">
        <f>'planilla votos (2)'!R36</f>
        <v>1</v>
      </c>
      <c r="S34" s="33">
        <f>'planilla votos (2)'!S36</f>
        <v>0</v>
      </c>
      <c r="T34" s="34">
        <f>'planilla votos (2)'!T36</f>
        <v>0</v>
      </c>
    </row>
    <row r="35" spans="1:20" s="1" customFormat="1" ht="16.5" customHeight="1">
      <c r="A35" s="12">
        <v>22</v>
      </c>
      <c r="B35" s="36" t="str">
        <f>'planilla votos (2)'!I32</f>
        <v>Ortellado Zorrilla, Fernando</v>
      </c>
      <c r="C35" s="30" t="str">
        <f>'planilla votos (2)'!J32</f>
        <v>ANR</v>
      </c>
      <c r="D35" s="33">
        <f>'planilla votos (2)'!K32</f>
        <v>1</v>
      </c>
      <c r="E35" s="33">
        <f>'planilla votos (2)'!L32</f>
        <v>0</v>
      </c>
      <c r="F35" s="34">
        <f>'planilla votos (2)'!M32</f>
        <v>0</v>
      </c>
      <c r="G35" s="16"/>
      <c r="H35" s="12">
        <v>49</v>
      </c>
      <c r="I35" s="36" t="str">
        <f>'planilla votos (2)'!P29</f>
        <v>Trinidad Colmán, Manuel</v>
      </c>
      <c r="J35" s="30" t="str">
        <f>'planilla votos (2)'!Q29</f>
        <v>PLRA</v>
      </c>
      <c r="K35" s="33">
        <f>'planilla votos (2)'!R29</f>
        <v>0</v>
      </c>
      <c r="L35" s="33">
        <f>'planilla votos (2)'!S29</f>
        <v>0</v>
      </c>
      <c r="M35" s="34">
        <f>'planilla votos (2)'!T29</f>
        <v>0</v>
      </c>
      <c r="N35" s="16"/>
      <c r="O35" s="12">
        <v>76</v>
      </c>
      <c r="P35" s="36" t="str">
        <f>'planilla votos (2)'!B33</f>
        <v>Espínola Peralta, Teófilo</v>
      </c>
      <c r="Q35" s="32" t="str">
        <f>'planilla votos (2)'!C33</f>
        <v>PLRA</v>
      </c>
      <c r="R35" s="34">
        <f>'planilla votos (2)'!D33</f>
        <v>0</v>
      </c>
      <c r="S35" s="34">
        <f>'planilla votos (2)'!E33</f>
        <v>0</v>
      </c>
      <c r="T35" s="34">
        <f>'planilla votos (2)'!F33</f>
        <v>0</v>
      </c>
    </row>
    <row r="36" spans="1:20" s="1" customFormat="1" ht="16.5" customHeight="1">
      <c r="A36" s="12">
        <v>23</v>
      </c>
      <c r="B36" s="36" t="str">
        <f>'planilla votos (2)'!B32</f>
        <v>Espínola Guerrero, Edgar</v>
      </c>
      <c r="C36" s="32" t="str">
        <f>'planilla votos (2)'!C32</f>
        <v>ANR</v>
      </c>
      <c r="D36" s="34">
        <f>'planilla votos (2)'!D32</f>
        <v>0</v>
      </c>
      <c r="E36" s="34">
        <f>'planilla votos (2)'!E32</f>
        <v>0</v>
      </c>
      <c r="F36" s="34">
        <f>'planilla votos (2)'!F32</f>
        <v>0</v>
      </c>
      <c r="G36" s="16"/>
      <c r="H36" s="17">
        <v>50</v>
      </c>
      <c r="I36" s="36" t="str">
        <f>'planilla votos (2)'!P33</f>
        <v>Vargas de Caballero, Blanca</v>
      </c>
      <c r="J36" s="30" t="str">
        <f>'planilla votos (2)'!Q33</f>
        <v>ANR</v>
      </c>
      <c r="K36" s="33">
        <f>'planilla votos (2)'!R33</f>
        <v>0</v>
      </c>
      <c r="L36" s="33">
        <f>'planilla votos (2)'!S33</f>
        <v>0</v>
      </c>
      <c r="M36" s="34">
        <f>'planilla votos (2)'!T33</f>
        <v>0</v>
      </c>
      <c r="N36" s="16"/>
      <c r="O36" s="90">
        <v>77</v>
      </c>
      <c r="P36" s="91" t="str">
        <f>'planilla votos (2)'!I28</f>
        <v>Núñez Giménez, Basilio</v>
      </c>
      <c r="Q36" s="95" t="str">
        <f>'planilla votos (2)'!J28</f>
        <v>ANR</v>
      </c>
      <c r="R36" s="94">
        <f>'planilla votos (2)'!K28</f>
        <v>1</v>
      </c>
      <c r="S36" s="94">
        <f>'planilla votos (2)'!L28</f>
        <v>0</v>
      </c>
      <c r="T36" s="94">
        <f>'planilla votos (2)'!M28</f>
        <v>0</v>
      </c>
    </row>
    <row r="37" spans="1:20" s="1" customFormat="1" ht="16.5" customHeight="1">
      <c r="A37" s="12">
        <v>24</v>
      </c>
      <c r="B37" s="36" t="str">
        <f>'planilla votos (2)'!B25</f>
        <v>Buzarquis Cáceres, Antonio E.</v>
      </c>
      <c r="C37" s="30" t="str">
        <f>'planilla votos (2)'!C25</f>
        <v>PLRA</v>
      </c>
      <c r="D37" s="33">
        <f>'planilla votos (2)'!D25</f>
        <v>1</v>
      </c>
      <c r="E37" s="33">
        <f>'planilla votos (2)'!E25</f>
        <v>0</v>
      </c>
      <c r="F37" s="34">
        <f>'planilla votos (2)'!F25</f>
        <v>0</v>
      </c>
      <c r="G37" s="16"/>
      <c r="H37" s="17">
        <v>51</v>
      </c>
      <c r="I37" s="36" t="str">
        <f>'planilla votos (2)'!I34</f>
        <v>Paniagua, Angel</v>
      </c>
      <c r="J37" s="30" t="str">
        <f>'planilla votos (2)'!J34</f>
        <v>ANR</v>
      </c>
      <c r="K37" s="33">
        <f>'planilla votos (2)'!K34</f>
        <v>0</v>
      </c>
      <c r="L37" s="33">
        <f>'planilla votos (2)'!L34</f>
        <v>0</v>
      </c>
      <c r="M37" s="34">
        <f>'planilla votos (2)'!M34</f>
        <v>0</v>
      </c>
      <c r="N37" s="16"/>
      <c r="O37" s="90">
        <v>78</v>
      </c>
      <c r="P37" s="91" t="str">
        <f>'planilla votos (2)'!I24</f>
        <v>Mineur De Witte, Julio Enrique</v>
      </c>
      <c r="Q37" s="92" t="str">
        <f>'planilla votos (2)'!J24</f>
        <v>PLRA</v>
      </c>
      <c r="R37" s="93">
        <f>'planilla votos (2)'!K24</f>
        <v>0</v>
      </c>
      <c r="S37" s="93">
        <f>'planilla votos (2)'!L24</f>
        <v>1</v>
      </c>
      <c r="T37" s="94">
        <f>'planilla votos (2)'!M24</f>
        <v>0</v>
      </c>
    </row>
    <row r="38" spans="1:20" s="1" customFormat="1" ht="16.5" customHeight="1">
      <c r="A38" s="12">
        <v>25</v>
      </c>
      <c r="B38" s="36" t="str">
        <f>'planilla votos (2)'!B31</f>
        <v>Del Puerto Silva, Miguel</v>
      </c>
      <c r="C38" s="30" t="str">
        <f>'planilla votos (2)'!C31</f>
        <v>ANR</v>
      </c>
      <c r="D38" s="33">
        <f>'planilla votos (2)'!D31</f>
        <v>1</v>
      </c>
      <c r="E38" s="33">
        <f>'planilla votos (2)'!E31</f>
        <v>0</v>
      </c>
      <c r="F38" s="34">
        <f>'planilla votos (2)'!F31</f>
        <v>0</v>
      </c>
      <c r="G38" s="16"/>
      <c r="H38" s="12">
        <v>52</v>
      </c>
      <c r="I38" s="36" t="str">
        <f>'planilla votos (2)'!P19</f>
        <v>Rojas Sosa, Sergio</v>
      </c>
      <c r="J38" s="32" t="str">
        <f>'planilla votos (2)'!Q19</f>
        <v>PLRA</v>
      </c>
      <c r="K38" s="34">
        <f>'planilla votos (2)'!R19</f>
        <v>0</v>
      </c>
      <c r="L38" s="34">
        <f>'planilla votos (2)'!S19</f>
        <v>0</v>
      </c>
      <c r="M38" s="34">
        <f>'planilla votos (2)'!T19</f>
        <v>0</v>
      </c>
      <c r="N38" s="16"/>
      <c r="O38" s="12">
        <v>79</v>
      </c>
      <c r="P38" s="36" t="str">
        <f>'planilla votos (2)'!I30</f>
        <v>Ocampos Benítez, Marlene</v>
      </c>
      <c r="Q38" s="30" t="str">
        <f>'planilla votos (2)'!J30</f>
        <v>ANR</v>
      </c>
      <c r="R38" s="33">
        <f>'planilla votos (2)'!K30</f>
        <v>1</v>
      </c>
      <c r="S38" s="33">
        <f>'planilla votos (2)'!L30</f>
        <v>0</v>
      </c>
      <c r="T38" s="34">
        <f>'planilla votos (2)'!M30</f>
        <v>0</v>
      </c>
    </row>
    <row r="39" spans="1:20" s="1" customFormat="1" ht="16.5" customHeight="1">
      <c r="A39" s="17">
        <v>26</v>
      </c>
      <c r="B39" s="36" t="str">
        <f>'planilla votos (2)'!P23</f>
        <v>Sánchez de Da Silva, Esmérita</v>
      </c>
      <c r="C39" s="32" t="str">
        <f>'planilla votos (2)'!Q23</f>
        <v>PLRA</v>
      </c>
      <c r="D39" s="34">
        <f>'planilla votos (2)'!R23</f>
        <v>1</v>
      </c>
      <c r="E39" s="34">
        <f>'planilla votos (2)'!S23</f>
        <v>0</v>
      </c>
      <c r="F39" s="34">
        <f>'planilla votos (2)'!T23</f>
        <v>0</v>
      </c>
      <c r="G39" s="16"/>
      <c r="H39" s="12">
        <v>53</v>
      </c>
      <c r="I39" s="36" t="str">
        <f>'planilla votos (2)'!B34</f>
        <v>Ferrer Miranda, Néstor</v>
      </c>
      <c r="J39" s="30" t="str">
        <f>'planilla votos (2)'!C34</f>
        <v>ANR</v>
      </c>
      <c r="K39" s="33">
        <f>'planilla votos (2)'!D34</f>
        <v>1</v>
      </c>
      <c r="L39" s="33">
        <f>'planilla votos (2)'!E34</f>
        <v>0</v>
      </c>
      <c r="M39" s="34">
        <f>'planilla votos (2)'!F34</f>
        <v>0</v>
      </c>
      <c r="N39" s="16"/>
      <c r="O39" s="12">
        <v>80</v>
      </c>
      <c r="P39" s="37" t="str">
        <f>'planilla votos (2)'!I38</f>
        <v>Reimer Buhler, Edwin</v>
      </c>
      <c r="Q39" s="31" t="str">
        <f>'planilla votos (2)'!J38</f>
        <v>ANR</v>
      </c>
      <c r="R39" s="35">
        <f>'planilla votos (2)'!K38</f>
        <v>1</v>
      </c>
      <c r="S39" s="35">
        <f>'planilla votos (2)'!L38</f>
        <v>0</v>
      </c>
      <c r="T39" s="34">
        <f>'planilla votos (2)'!M38</f>
        <v>0</v>
      </c>
    </row>
    <row r="40" spans="1:20" s="1" customFormat="1" ht="16.5" customHeight="1">
      <c r="A40" s="12">
        <v>27</v>
      </c>
      <c r="B40" s="36" t="str">
        <f>'planilla votos (2)'!I15</f>
        <v>Ibarra Santacruz, Hugo</v>
      </c>
      <c r="C40" s="30" t="str">
        <f>'planilla votos (2)'!J15</f>
        <v>ANR</v>
      </c>
      <c r="D40" s="33">
        <f>'planilla votos (2)'!K15</f>
        <v>0</v>
      </c>
      <c r="E40" s="33">
        <f>'planilla votos (2)'!L15</f>
        <v>0</v>
      </c>
      <c r="F40" s="34">
        <f>'planilla votos (2)'!M15</f>
        <v>0</v>
      </c>
      <c r="G40" s="16"/>
      <c r="H40" s="12">
        <v>54</v>
      </c>
      <c r="I40" s="36" t="str">
        <f>'planilla votos (2)'!B14</f>
        <v>Acosta Alcaráz, Edgar</v>
      </c>
      <c r="J40" s="30" t="str">
        <f>'planilla votos (2)'!C14</f>
        <v>PLRA</v>
      </c>
      <c r="K40" s="34">
        <f>'planilla votos (2)'!D14</f>
        <v>0</v>
      </c>
      <c r="L40" s="34">
        <f>'planilla votos (2)'!E14</f>
        <v>0</v>
      </c>
      <c r="M40" s="34">
        <f>'planilla votos (2)'!F14</f>
        <v>0</v>
      </c>
      <c r="N40" s="16"/>
      <c r="O40" s="78" t="s">
        <v>4</v>
      </c>
      <c r="P40" s="79"/>
      <c r="Q40" s="80"/>
      <c r="R40" s="11">
        <f>SUM(D14:D40)+SUM(K14:K40)+SUM(R14:R39)</f>
        <v>41</v>
      </c>
      <c r="S40" s="11">
        <f>SUM(E14:E40)+SUM(L14:L40)+SUM(S14:S39)</f>
        <v>2</v>
      </c>
      <c r="T40" s="11">
        <f>SUM(F14:F40)+SUM(M14:M40)+SUM(T14:T39)</f>
        <v>4</v>
      </c>
    </row>
  </sheetData>
  <sheetProtection/>
  <mergeCells count="22">
    <mergeCell ref="D1:P1"/>
    <mergeCell ref="D4:O7"/>
    <mergeCell ref="D12:D13"/>
    <mergeCell ref="E12:E13"/>
    <mergeCell ref="F12:F13"/>
    <mergeCell ref="D8:O8"/>
    <mergeCell ref="K12:K13"/>
    <mergeCell ref="K3:O3"/>
    <mergeCell ref="R12:R13"/>
    <mergeCell ref="S12:S13"/>
    <mergeCell ref="T12:T13"/>
    <mergeCell ref="O40:Q40"/>
    <mergeCell ref="A11:B11"/>
    <mergeCell ref="I12:I13"/>
    <mergeCell ref="A5:C5"/>
    <mergeCell ref="A6:C6"/>
    <mergeCell ref="P12:P13"/>
    <mergeCell ref="L12:L13"/>
    <mergeCell ref="M12:M13"/>
    <mergeCell ref="D10:O10"/>
    <mergeCell ref="B12:B13"/>
    <mergeCell ref="D9:O9"/>
  </mergeCells>
  <printOptions/>
  <pageMargins left="0.7874015748031497" right="0.3937007874015748" top="0.3937007874015748" bottom="0.1968503937007874" header="0" footer="0.3937007874015748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view="pageBreakPreview" zoomScale="80" zoomScaleNormal="75" zoomScaleSheetLayoutView="80" zoomScalePageLayoutView="0" workbookViewId="0" topLeftCell="A10">
      <selection activeCell="R35" sqref="R35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6.7109375" style="2" customWidth="1"/>
    <col min="4" max="6" width="5.00390625" style="0" customWidth="1"/>
    <col min="7" max="8" width="3.7109375" style="0" customWidth="1"/>
    <col min="9" max="9" width="20.7109375" style="0" customWidth="1"/>
    <col min="10" max="10" width="6.7109375" style="0" customWidth="1"/>
    <col min="11" max="13" width="5.00390625" style="0" customWidth="1"/>
    <col min="14" max="15" width="3.7109375" style="0" customWidth="1"/>
    <col min="16" max="16" width="20.7109375" style="0" customWidth="1"/>
    <col min="17" max="17" width="6.7109375" style="0" customWidth="1"/>
    <col min="18" max="20" width="5.00390625" style="0" customWidth="1"/>
  </cols>
  <sheetData>
    <row r="1" spans="4:18" ht="18" customHeight="1">
      <c r="D1" s="82" t="s">
        <v>16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9"/>
      <c r="R1" s="1"/>
    </row>
    <row r="2" spans="4:20" ht="18" customHeight="1">
      <c r="D2" s="50" t="s">
        <v>109</v>
      </c>
      <c r="E2" s="50"/>
      <c r="F2" s="50"/>
      <c r="G2" s="50"/>
      <c r="H2" s="50"/>
      <c r="I2" s="50" t="s">
        <v>108</v>
      </c>
      <c r="J2" s="44"/>
      <c r="K2" s="50" t="s">
        <v>110</v>
      </c>
      <c r="L2" s="63"/>
      <c r="M2" s="64"/>
      <c r="N2" s="51"/>
      <c r="O2" s="64"/>
      <c r="P2" s="50" t="s">
        <v>15</v>
      </c>
      <c r="Q2" s="51"/>
      <c r="R2" s="51"/>
      <c r="S2" s="51"/>
      <c r="T2" s="40"/>
    </row>
    <row r="3" spans="4:20" ht="18" customHeight="1">
      <c r="D3" s="50" t="s">
        <v>19</v>
      </c>
      <c r="E3" s="52"/>
      <c r="F3" s="52"/>
      <c r="G3" s="52"/>
      <c r="H3" s="52"/>
      <c r="I3" s="50" t="s">
        <v>111</v>
      </c>
      <c r="J3" s="52"/>
      <c r="K3" s="84" t="s">
        <v>106</v>
      </c>
      <c r="L3" s="84"/>
      <c r="M3" s="84"/>
      <c r="N3" s="84"/>
      <c r="O3" s="84"/>
      <c r="P3" s="46" t="s">
        <v>7</v>
      </c>
      <c r="Q3" s="55">
        <f>R39</f>
        <v>41</v>
      </c>
      <c r="R3" s="59" t="s">
        <v>6</v>
      </c>
      <c r="S3" s="51"/>
      <c r="T3" s="40"/>
    </row>
    <row r="4" spans="3:20" ht="18" customHeight="1">
      <c r="C4" s="8"/>
      <c r="D4" s="88" t="s">
        <v>112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46" t="s">
        <v>8</v>
      </c>
      <c r="Q4" s="55">
        <f>S39</f>
        <v>2</v>
      </c>
      <c r="R4" s="59" t="s">
        <v>6</v>
      </c>
      <c r="S4" s="51"/>
      <c r="T4" s="40"/>
    </row>
    <row r="5" spans="1:20" ht="18" customHeight="1">
      <c r="A5" s="69" t="s">
        <v>17</v>
      </c>
      <c r="B5" s="69"/>
      <c r="C5" s="69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46" t="s">
        <v>5</v>
      </c>
      <c r="Q5" s="55">
        <f>T39</f>
        <v>4</v>
      </c>
      <c r="R5" s="59" t="s">
        <v>6</v>
      </c>
      <c r="S5" s="51"/>
      <c r="T5" s="40"/>
    </row>
    <row r="6" spans="1:20" ht="18" customHeight="1">
      <c r="A6" s="69" t="s">
        <v>18</v>
      </c>
      <c r="B6" s="69"/>
      <c r="C6" s="69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46" t="s">
        <v>100</v>
      </c>
      <c r="Q6" s="55">
        <f>80-(Q3+Q4+Q5)</f>
        <v>33</v>
      </c>
      <c r="R6" s="59" t="s">
        <v>3</v>
      </c>
      <c r="S6" s="51"/>
      <c r="T6" s="40"/>
    </row>
    <row r="7" spans="1:20" ht="18" customHeight="1" thickBot="1">
      <c r="A7" s="7"/>
      <c r="B7" s="6"/>
      <c r="C7" s="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56" t="s">
        <v>99</v>
      </c>
      <c r="Q7" s="62">
        <f>Q3+Q4+Q5+Q6</f>
        <v>80</v>
      </c>
      <c r="R7" s="59" t="s">
        <v>3</v>
      </c>
      <c r="S7" s="57"/>
      <c r="T7" s="42"/>
    </row>
    <row r="8" spans="1:20" ht="18" customHeight="1">
      <c r="A8" s="7"/>
      <c r="B8" s="6"/>
      <c r="C8" s="8"/>
      <c r="D8" s="84" t="s">
        <v>101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56"/>
      <c r="Q8" s="55"/>
      <c r="R8" s="59"/>
      <c r="S8" s="57"/>
      <c r="T8" s="42"/>
    </row>
    <row r="9" spans="1:20" ht="18" customHeight="1">
      <c r="A9" s="7"/>
      <c r="B9" s="6"/>
      <c r="C9" s="8"/>
      <c r="D9" s="84" t="s">
        <v>102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56"/>
      <c r="Q9" s="55"/>
      <c r="R9" s="59"/>
      <c r="S9" s="57"/>
      <c r="T9" s="42"/>
    </row>
    <row r="10" spans="1:20" ht="18" customHeight="1">
      <c r="A10" s="69"/>
      <c r="B10" s="89"/>
      <c r="D10" s="84" t="s">
        <v>113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65"/>
      <c r="Q10" s="66"/>
      <c r="R10" s="66"/>
      <c r="S10" s="58"/>
      <c r="T10" s="43"/>
    </row>
    <row r="11" spans="1:20" s="4" customFormat="1" ht="15" customHeight="1">
      <c r="A11" s="3"/>
      <c r="B11" s="74" t="s">
        <v>0</v>
      </c>
      <c r="C11" s="47" t="s">
        <v>2</v>
      </c>
      <c r="D11" s="72" t="s">
        <v>7</v>
      </c>
      <c r="E11" s="72" t="s">
        <v>8</v>
      </c>
      <c r="F11" s="74" t="s">
        <v>5</v>
      </c>
      <c r="H11" s="3"/>
      <c r="I11" s="74" t="s">
        <v>0</v>
      </c>
      <c r="J11" s="47" t="s">
        <v>2</v>
      </c>
      <c r="K11" s="72" t="s">
        <v>7</v>
      </c>
      <c r="L11" s="72" t="s">
        <v>8</v>
      </c>
      <c r="M11" s="74" t="s">
        <v>5</v>
      </c>
      <c r="O11" s="3"/>
      <c r="P11" s="70" t="s">
        <v>0</v>
      </c>
      <c r="Q11" s="47" t="s">
        <v>2</v>
      </c>
      <c r="R11" s="72" t="s">
        <v>7</v>
      </c>
      <c r="S11" s="72" t="s">
        <v>8</v>
      </c>
      <c r="T11" s="74" t="s">
        <v>5</v>
      </c>
    </row>
    <row r="12" spans="1:20" s="4" customFormat="1" ht="15" customHeight="1">
      <c r="A12" s="5"/>
      <c r="B12" s="75"/>
      <c r="C12" s="48" t="s">
        <v>1</v>
      </c>
      <c r="D12" s="87"/>
      <c r="E12" s="87"/>
      <c r="F12" s="86"/>
      <c r="H12" s="5"/>
      <c r="I12" s="75"/>
      <c r="J12" s="48" t="s">
        <v>1</v>
      </c>
      <c r="K12" s="87"/>
      <c r="L12" s="87"/>
      <c r="M12" s="86"/>
      <c r="O12" s="5"/>
      <c r="P12" s="71"/>
      <c r="Q12" s="48" t="s">
        <v>1</v>
      </c>
      <c r="R12" s="87"/>
      <c r="S12" s="87"/>
      <c r="T12" s="86"/>
    </row>
    <row r="13" spans="1:20" s="4" customFormat="1" ht="15" customHeight="1">
      <c r="A13" s="12">
        <v>1</v>
      </c>
      <c r="B13" s="38" t="s">
        <v>41</v>
      </c>
      <c r="C13" s="22" t="s">
        <v>9</v>
      </c>
      <c r="D13" s="14">
        <v>1</v>
      </c>
      <c r="E13" s="14"/>
      <c r="F13" s="14"/>
      <c r="G13" s="15"/>
      <c r="H13" s="12">
        <v>28</v>
      </c>
      <c r="I13" s="38" t="s">
        <v>63</v>
      </c>
      <c r="J13" s="22" t="s">
        <v>13</v>
      </c>
      <c r="K13" s="14">
        <v>1</v>
      </c>
      <c r="L13" s="14"/>
      <c r="M13" s="14"/>
      <c r="N13" s="15"/>
      <c r="O13" s="12">
        <v>55</v>
      </c>
      <c r="P13" s="38" t="s">
        <v>79</v>
      </c>
      <c r="Q13" s="13" t="s">
        <v>9</v>
      </c>
      <c r="R13" s="14">
        <v>1</v>
      </c>
      <c r="S13" s="14"/>
      <c r="T13" s="14"/>
    </row>
    <row r="14" spans="1:20" s="4" customFormat="1" ht="15" customHeight="1">
      <c r="A14" s="12">
        <v>2</v>
      </c>
      <c r="B14" s="38" t="s">
        <v>49</v>
      </c>
      <c r="C14" s="22" t="s">
        <v>11</v>
      </c>
      <c r="D14" s="14"/>
      <c r="E14" s="14"/>
      <c r="F14" s="14"/>
      <c r="G14" s="15"/>
      <c r="H14" s="12">
        <v>29</v>
      </c>
      <c r="I14" s="38" t="s">
        <v>46</v>
      </c>
      <c r="J14" s="13" t="s">
        <v>9</v>
      </c>
      <c r="K14" s="10">
        <v>1</v>
      </c>
      <c r="L14" s="10"/>
      <c r="M14" s="10"/>
      <c r="N14" s="15"/>
      <c r="O14" s="12">
        <v>56</v>
      </c>
      <c r="P14" s="38" t="s">
        <v>80</v>
      </c>
      <c r="Q14" s="13" t="s">
        <v>9</v>
      </c>
      <c r="R14" s="14">
        <v>1</v>
      </c>
      <c r="S14" s="14"/>
      <c r="T14" s="14"/>
    </row>
    <row r="15" spans="1:20" s="4" customFormat="1" ht="15" customHeight="1">
      <c r="A15" s="12">
        <v>3</v>
      </c>
      <c r="B15" s="38" t="s">
        <v>33</v>
      </c>
      <c r="C15" s="22" t="s">
        <v>9</v>
      </c>
      <c r="D15" s="10"/>
      <c r="E15" s="10"/>
      <c r="F15" s="10"/>
      <c r="G15" s="15"/>
      <c r="H15" s="12">
        <v>30</v>
      </c>
      <c r="I15" s="38" t="s">
        <v>64</v>
      </c>
      <c r="J15" s="22" t="s">
        <v>9</v>
      </c>
      <c r="K15" s="10"/>
      <c r="L15" s="10"/>
      <c r="M15" s="10"/>
      <c r="N15" s="15"/>
      <c r="O15" s="12">
        <v>57</v>
      </c>
      <c r="P15" s="38" t="s">
        <v>81</v>
      </c>
      <c r="Q15" s="22" t="s">
        <v>11</v>
      </c>
      <c r="R15" s="10"/>
      <c r="S15" s="10"/>
      <c r="T15" s="10"/>
    </row>
    <row r="16" spans="1:20" s="1" customFormat="1" ht="16.5" customHeight="1">
      <c r="A16" s="12">
        <v>4</v>
      </c>
      <c r="B16" s="38" t="s">
        <v>50</v>
      </c>
      <c r="C16" s="13" t="s">
        <v>9</v>
      </c>
      <c r="D16" s="14">
        <v>1</v>
      </c>
      <c r="E16" s="14"/>
      <c r="F16" s="14"/>
      <c r="G16" s="16"/>
      <c r="H16" s="12">
        <v>31</v>
      </c>
      <c r="I16" s="38" t="s">
        <v>65</v>
      </c>
      <c r="J16" s="22" t="s">
        <v>12</v>
      </c>
      <c r="K16" s="10"/>
      <c r="L16" s="10"/>
      <c r="M16" s="10">
        <v>1</v>
      </c>
      <c r="N16" s="16"/>
      <c r="O16" s="12">
        <v>58</v>
      </c>
      <c r="P16" s="38" t="s">
        <v>20</v>
      </c>
      <c r="Q16" s="22" t="s">
        <v>11</v>
      </c>
      <c r="R16" s="10">
        <v>1</v>
      </c>
      <c r="S16" s="10"/>
      <c r="T16" s="10"/>
    </row>
    <row r="17" spans="1:20" s="1" customFormat="1" ht="16.5" customHeight="1">
      <c r="A17" s="17">
        <v>5</v>
      </c>
      <c r="B17" s="28" t="s">
        <v>51</v>
      </c>
      <c r="C17" s="26" t="s">
        <v>11</v>
      </c>
      <c r="D17" s="19"/>
      <c r="E17" s="19"/>
      <c r="F17" s="19"/>
      <c r="G17" s="16"/>
      <c r="H17" s="12">
        <v>32</v>
      </c>
      <c r="I17" s="38" t="s">
        <v>66</v>
      </c>
      <c r="J17" s="13" t="s">
        <v>11</v>
      </c>
      <c r="K17" s="14"/>
      <c r="L17" s="14"/>
      <c r="M17" s="14">
        <v>1</v>
      </c>
      <c r="N17" s="16"/>
      <c r="O17" s="12">
        <v>59</v>
      </c>
      <c r="P17" s="38" t="s">
        <v>83</v>
      </c>
      <c r="Q17" s="13" t="s">
        <v>9</v>
      </c>
      <c r="R17" s="10">
        <v>1</v>
      </c>
      <c r="S17" s="10"/>
      <c r="T17" s="10"/>
    </row>
    <row r="18" spans="1:20" s="1" customFormat="1" ht="16.5" customHeight="1">
      <c r="A18" s="17">
        <v>6</v>
      </c>
      <c r="B18" s="29" t="s">
        <v>47</v>
      </c>
      <c r="C18" s="26" t="s">
        <v>11</v>
      </c>
      <c r="D18" s="19"/>
      <c r="E18" s="19">
        <v>1</v>
      </c>
      <c r="F18" s="19"/>
      <c r="G18" s="16"/>
      <c r="H18" s="12">
        <v>33</v>
      </c>
      <c r="I18" s="39" t="s">
        <v>67</v>
      </c>
      <c r="J18" s="13" t="s">
        <v>9</v>
      </c>
      <c r="K18" s="14">
        <v>1</v>
      </c>
      <c r="L18" s="14"/>
      <c r="M18" s="14"/>
      <c r="N18" s="16"/>
      <c r="O18" s="12">
        <v>60</v>
      </c>
      <c r="P18" s="38" t="s">
        <v>39</v>
      </c>
      <c r="Q18" s="22" t="s">
        <v>9</v>
      </c>
      <c r="R18" s="14"/>
      <c r="S18" s="14"/>
      <c r="T18" s="14"/>
    </row>
    <row r="19" spans="1:20" s="1" customFormat="1" ht="16.5" customHeight="1">
      <c r="A19" s="17">
        <v>7</v>
      </c>
      <c r="B19" s="39" t="s">
        <v>32</v>
      </c>
      <c r="C19" s="26" t="s">
        <v>11</v>
      </c>
      <c r="D19" s="19"/>
      <c r="E19" s="19"/>
      <c r="F19" s="19">
        <v>1</v>
      </c>
      <c r="G19" s="16"/>
      <c r="H19" s="12">
        <v>34</v>
      </c>
      <c r="I19" s="38" t="s">
        <v>23</v>
      </c>
      <c r="J19" s="13" t="s">
        <v>11</v>
      </c>
      <c r="K19" s="14"/>
      <c r="L19" s="14"/>
      <c r="M19" s="14"/>
      <c r="N19" s="16"/>
      <c r="O19" s="12">
        <v>61</v>
      </c>
      <c r="P19" s="39" t="s">
        <v>82</v>
      </c>
      <c r="Q19" s="22" t="s">
        <v>11</v>
      </c>
      <c r="R19" s="14"/>
      <c r="S19" s="14"/>
      <c r="T19" s="14"/>
    </row>
    <row r="20" spans="1:20" s="1" customFormat="1" ht="16.5" customHeight="1">
      <c r="A20" s="12">
        <v>8</v>
      </c>
      <c r="B20" s="38" t="s">
        <v>35</v>
      </c>
      <c r="C20" s="22" t="s">
        <v>9</v>
      </c>
      <c r="D20" s="14">
        <v>1</v>
      </c>
      <c r="E20" s="14"/>
      <c r="F20" s="14"/>
      <c r="G20" s="16"/>
      <c r="H20" s="12">
        <v>35</v>
      </c>
      <c r="I20" s="38" t="s">
        <v>68</v>
      </c>
      <c r="J20" s="22" t="s">
        <v>11</v>
      </c>
      <c r="K20" s="14">
        <v>1</v>
      </c>
      <c r="L20" s="14"/>
      <c r="M20" s="14"/>
      <c r="N20" s="16"/>
      <c r="O20" s="12">
        <v>62</v>
      </c>
      <c r="P20" s="39" t="s">
        <v>84</v>
      </c>
      <c r="Q20" s="22" t="s">
        <v>11</v>
      </c>
      <c r="R20" s="14">
        <v>1</v>
      </c>
      <c r="S20" s="14"/>
      <c r="T20" s="14"/>
    </row>
    <row r="21" spans="1:20" s="1" customFormat="1" ht="16.5" customHeight="1">
      <c r="A21" s="12">
        <v>9</v>
      </c>
      <c r="B21" s="38" t="s">
        <v>52</v>
      </c>
      <c r="C21" s="13" t="s">
        <v>11</v>
      </c>
      <c r="D21" s="14"/>
      <c r="E21" s="14"/>
      <c r="F21" s="14"/>
      <c r="G21" s="16"/>
      <c r="H21" s="12">
        <v>36</v>
      </c>
      <c r="I21" s="38" t="s">
        <v>27</v>
      </c>
      <c r="J21" s="13" t="s">
        <v>9</v>
      </c>
      <c r="K21" s="14"/>
      <c r="L21" s="14"/>
      <c r="M21" s="14"/>
      <c r="N21" s="16"/>
      <c r="O21" s="12">
        <v>63</v>
      </c>
      <c r="P21" s="38" t="s">
        <v>85</v>
      </c>
      <c r="Q21" s="22" t="s">
        <v>9</v>
      </c>
      <c r="R21" s="14"/>
      <c r="S21" s="14"/>
      <c r="T21" s="14"/>
    </row>
    <row r="22" spans="1:20" s="1" customFormat="1" ht="16.5" customHeight="1">
      <c r="A22" s="12">
        <v>10</v>
      </c>
      <c r="B22" s="38" t="s">
        <v>53</v>
      </c>
      <c r="C22" s="13" t="s">
        <v>9</v>
      </c>
      <c r="D22" s="14">
        <v>1</v>
      </c>
      <c r="E22" s="14"/>
      <c r="F22" s="14"/>
      <c r="G22" s="16"/>
      <c r="H22" s="17">
        <v>37</v>
      </c>
      <c r="I22" s="38" t="s">
        <v>69</v>
      </c>
      <c r="J22" s="22" t="s">
        <v>11</v>
      </c>
      <c r="K22" s="14"/>
      <c r="L22" s="14"/>
      <c r="M22" s="14"/>
      <c r="N22" s="16"/>
      <c r="O22" s="17">
        <v>64</v>
      </c>
      <c r="P22" s="38" t="s">
        <v>86</v>
      </c>
      <c r="Q22" s="22" t="s">
        <v>9</v>
      </c>
      <c r="R22" s="14"/>
      <c r="S22" s="14"/>
      <c r="T22" s="14"/>
    </row>
    <row r="23" spans="1:20" s="1" customFormat="1" ht="16.5" customHeight="1">
      <c r="A23" s="12">
        <v>11</v>
      </c>
      <c r="B23" s="39" t="s">
        <v>43</v>
      </c>
      <c r="C23" s="22" t="s">
        <v>11</v>
      </c>
      <c r="D23" s="14"/>
      <c r="E23" s="14"/>
      <c r="F23" s="14"/>
      <c r="G23" s="16"/>
      <c r="H23" s="12">
        <v>38</v>
      </c>
      <c r="I23" s="38" t="s">
        <v>70</v>
      </c>
      <c r="J23" s="26" t="s">
        <v>9</v>
      </c>
      <c r="K23" s="19">
        <v>1</v>
      </c>
      <c r="L23" s="19"/>
      <c r="M23" s="19"/>
      <c r="N23" s="16"/>
      <c r="O23" s="12">
        <v>65</v>
      </c>
      <c r="P23" s="38" t="s">
        <v>87</v>
      </c>
      <c r="Q23" s="22" t="s">
        <v>11</v>
      </c>
      <c r="R23" s="14">
        <v>1</v>
      </c>
      <c r="S23" s="14"/>
      <c r="T23" s="14"/>
    </row>
    <row r="24" spans="1:20" s="1" customFormat="1" ht="16.5" customHeight="1">
      <c r="A24" s="17">
        <v>12</v>
      </c>
      <c r="B24" s="39" t="s">
        <v>54</v>
      </c>
      <c r="C24" s="26" t="s">
        <v>14</v>
      </c>
      <c r="D24" s="19">
        <v>1</v>
      </c>
      <c r="E24" s="19"/>
      <c r="F24" s="19"/>
      <c r="G24" s="16"/>
      <c r="H24" s="12">
        <v>39</v>
      </c>
      <c r="I24" s="39" t="s">
        <v>71</v>
      </c>
      <c r="J24" s="22" t="s">
        <v>11</v>
      </c>
      <c r="K24" s="14"/>
      <c r="L24" s="14">
        <v>1</v>
      </c>
      <c r="M24" s="14"/>
      <c r="N24" s="16"/>
      <c r="O24" s="12">
        <v>66</v>
      </c>
      <c r="P24" s="38" t="s">
        <v>88</v>
      </c>
      <c r="Q24" s="26" t="s">
        <v>9</v>
      </c>
      <c r="R24" s="19"/>
      <c r="S24" s="19"/>
      <c r="T24" s="19"/>
    </row>
    <row r="25" spans="1:20" s="1" customFormat="1" ht="16.5" customHeight="1">
      <c r="A25" s="17">
        <v>13</v>
      </c>
      <c r="B25" s="38" t="s">
        <v>55</v>
      </c>
      <c r="C25" s="22" t="s">
        <v>11</v>
      </c>
      <c r="D25" s="14">
        <v>1</v>
      </c>
      <c r="E25" s="14"/>
      <c r="F25" s="14"/>
      <c r="G25" s="16"/>
      <c r="H25" s="12">
        <v>40</v>
      </c>
      <c r="I25" s="38" t="s">
        <v>31</v>
      </c>
      <c r="J25" s="13" t="s">
        <v>9</v>
      </c>
      <c r="K25" s="14">
        <v>1</v>
      </c>
      <c r="L25" s="14"/>
      <c r="M25" s="14"/>
      <c r="N25" s="16"/>
      <c r="O25" s="17">
        <v>67</v>
      </c>
      <c r="P25" s="39" t="s">
        <v>89</v>
      </c>
      <c r="Q25" s="22" t="s">
        <v>11</v>
      </c>
      <c r="R25" s="14">
        <v>1</v>
      </c>
      <c r="S25" s="14"/>
      <c r="T25" s="14"/>
    </row>
    <row r="26" spans="1:20" s="1" customFormat="1" ht="16.5" customHeight="1">
      <c r="A26" s="12">
        <v>14</v>
      </c>
      <c r="B26" s="38" t="s">
        <v>56</v>
      </c>
      <c r="C26" s="26" t="s">
        <v>13</v>
      </c>
      <c r="D26" s="19">
        <v>1</v>
      </c>
      <c r="E26" s="19"/>
      <c r="F26" s="19"/>
      <c r="G26" s="16"/>
      <c r="H26" s="17">
        <v>41</v>
      </c>
      <c r="I26" s="38" t="s">
        <v>24</v>
      </c>
      <c r="J26" s="22" t="s">
        <v>11</v>
      </c>
      <c r="K26" s="14">
        <v>1</v>
      </c>
      <c r="L26" s="14"/>
      <c r="M26" s="14"/>
      <c r="N26" s="16"/>
      <c r="O26" s="12">
        <v>68</v>
      </c>
      <c r="P26" s="38" t="s">
        <v>90</v>
      </c>
      <c r="Q26" s="22" t="s">
        <v>9</v>
      </c>
      <c r="R26" s="14">
        <v>1</v>
      </c>
      <c r="S26" s="14"/>
      <c r="T26" s="14"/>
    </row>
    <row r="27" spans="1:20" s="1" customFormat="1" ht="16.5" customHeight="1">
      <c r="A27" s="12">
        <v>15</v>
      </c>
      <c r="B27" s="39" t="s">
        <v>57</v>
      </c>
      <c r="C27" s="13" t="s">
        <v>11</v>
      </c>
      <c r="D27" s="14"/>
      <c r="E27" s="14"/>
      <c r="F27" s="14"/>
      <c r="G27" s="16"/>
      <c r="H27" s="17">
        <v>42</v>
      </c>
      <c r="I27" s="38" t="s">
        <v>29</v>
      </c>
      <c r="J27" s="27" t="s">
        <v>9</v>
      </c>
      <c r="K27" s="19"/>
      <c r="L27" s="19"/>
      <c r="M27" s="19"/>
      <c r="N27" s="16"/>
      <c r="O27" s="12">
        <v>69</v>
      </c>
      <c r="P27" s="38" t="s">
        <v>91</v>
      </c>
      <c r="Q27" s="26" t="s">
        <v>9</v>
      </c>
      <c r="R27" s="19">
        <v>1</v>
      </c>
      <c r="S27" s="19"/>
      <c r="T27" s="19"/>
    </row>
    <row r="28" spans="1:20" s="1" customFormat="1" ht="16.5" customHeight="1">
      <c r="A28" s="12">
        <v>16</v>
      </c>
      <c r="B28" s="38" t="s">
        <v>48</v>
      </c>
      <c r="C28" s="22" t="s">
        <v>9</v>
      </c>
      <c r="D28" s="14"/>
      <c r="E28" s="14"/>
      <c r="F28" s="14"/>
      <c r="G28" s="16"/>
      <c r="H28" s="12">
        <v>43</v>
      </c>
      <c r="I28" s="39" t="s">
        <v>72</v>
      </c>
      <c r="J28" s="26" t="s">
        <v>9</v>
      </c>
      <c r="K28" s="19">
        <v>1</v>
      </c>
      <c r="L28" s="19"/>
      <c r="M28" s="19"/>
      <c r="N28" s="16"/>
      <c r="O28" s="12">
        <v>70</v>
      </c>
      <c r="P28" s="38" t="s">
        <v>92</v>
      </c>
      <c r="Q28" s="22" t="s">
        <v>11</v>
      </c>
      <c r="R28" s="14">
        <v>1</v>
      </c>
      <c r="S28" s="14"/>
      <c r="T28" s="14"/>
    </row>
    <row r="29" spans="1:20" s="1" customFormat="1" ht="16.5" customHeight="1">
      <c r="A29" s="12">
        <v>17</v>
      </c>
      <c r="B29" s="38" t="s">
        <v>58</v>
      </c>
      <c r="C29" s="13" t="s">
        <v>9</v>
      </c>
      <c r="D29" s="14"/>
      <c r="E29" s="14"/>
      <c r="F29" s="14"/>
      <c r="G29" s="16"/>
      <c r="H29" s="12">
        <v>44</v>
      </c>
      <c r="I29" s="39" t="s">
        <v>25</v>
      </c>
      <c r="J29" s="22" t="s">
        <v>9</v>
      </c>
      <c r="K29" s="14"/>
      <c r="L29" s="14"/>
      <c r="M29" s="14"/>
      <c r="N29" s="16"/>
      <c r="O29" s="12">
        <v>71</v>
      </c>
      <c r="P29" s="39" t="s">
        <v>37</v>
      </c>
      <c r="Q29" s="13" t="s">
        <v>11</v>
      </c>
      <c r="R29" s="14"/>
      <c r="S29" s="14"/>
      <c r="T29" s="14"/>
    </row>
    <row r="30" spans="1:27" s="1" customFormat="1" ht="16.5" customHeight="1">
      <c r="A30" s="12">
        <v>18</v>
      </c>
      <c r="B30" s="39" t="s">
        <v>59</v>
      </c>
      <c r="C30" s="13" t="s">
        <v>9</v>
      </c>
      <c r="D30" s="14">
        <v>1</v>
      </c>
      <c r="E30" s="14"/>
      <c r="F30" s="14"/>
      <c r="G30" s="16"/>
      <c r="H30" s="12">
        <v>45</v>
      </c>
      <c r="I30" s="38" t="s">
        <v>73</v>
      </c>
      <c r="J30" s="22" t="s">
        <v>9</v>
      </c>
      <c r="K30" s="14">
        <v>1</v>
      </c>
      <c r="L30" s="14"/>
      <c r="M30" s="14"/>
      <c r="N30" s="16"/>
      <c r="O30" s="17">
        <v>72</v>
      </c>
      <c r="P30" s="38" t="s">
        <v>93</v>
      </c>
      <c r="Q30" s="13" t="s">
        <v>9</v>
      </c>
      <c r="R30" s="14"/>
      <c r="S30" s="14"/>
      <c r="T30" s="14"/>
      <c r="V30" s="85"/>
      <c r="W30" s="85"/>
      <c r="X30" s="23"/>
      <c r="Y30" s="24"/>
      <c r="Z30" s="24"/>
      <c r="AA30" s="24"/>
    </row>
    <row r="31" spans="1:27" s="1" customFormat="1" ht="16.5" customHeight="1">
      <c r="A31" s="12">
        <v>19</v>
      </c>
      <c r="B31" s="38" t="s">
        <v>38</v>
      </c>
      <c r="C31" s="13" t="s">
        <v>9</v>
      </c>
      <c r="D31" s="14">
        <v>1</v>
      </c>
      <c r="E31" s="14"/>
      <c r="F31" s="14"/>
      <c r="G31" s="16"/>
      <c r="H31" s="12">
        <v>46</v>
      </c>
      <c r="I31" s="38" t="s">
        <v>74</v>
      </c>
      <c r="J31" s="22" t="s">
        <v>11</v>
      </c>
      <c r="K31" s="14">
        <v>1</v>
      </c>
      <c r="L31" s="14"/>
      <c r="M31" s="14"/>
      <c r="N31" s="16"/>
      <c r="O31" s="17">
        <v>73</v>
      </c>
      <c r="P31" s="38" t="s">
        <v>94</v>
      </c>
      <c r="Q31" s="26" t="s">
        <v>11</v>
      </c>
      <c r="R31" s="19">
        <v>1</v>
      </c>
      <c r="S31" s="19"/>
      <c r="T31" s="19"/>
      <c r="V31" s="25"/>
      <c r="W31" s="25"/>
      <c r="X31" s="25"/>
      <c r="Y31" s="25"/>
      <c r="Z31" s="25"/>
      <c r="AA31" s="25"/>
    </row>
    <row r="32" spans="1:27" s="1" customFormat="1" ht="16.5" customHeight="1">
      <c r="A32" s="12">
        <v>20</v>
      </c>
      <c r="B32" s="38" t="s">
        <v>60</v>
      </c>
      <c r="C32" s="13" t="s">
        <v>9</v>
      </c>
      <c r="D32" s="14"/>
      <c r="E32" s="14"/>
      <c r="F32" s="14"/>
      <c r="G32" s="16"/>
      <c r="H32" s="12">
        <v>47</v>
      </c>
      <c r="I32" s="38" t="s">
        <v>75</v>
      </c>
      <c r="J32" s="13" t="s">
        <v>9</v>
      </c>
      <c r="K32" s="20">
        <v>1</v>
      </c>
      <c r="L32" s="20"/>
      <c r="M32" s="20"/>
      <c r="N32" s="16"/>
      <c r="O32" s="17">
        <v>74</v>
      </c>
      <c r="P32" s="38" t="s">
        <v>95</v>
      </c>
      <c r="Q32" s="18" t="s">
        <v>10</v>
      </c>
      <c r="R32" s="19">
        <v>1</v>
      </c>
      <c r="S32" s="19"/>
      <c r="T32" s="19"/>
      <c r="V32" s="25"/>
      <c r="W32" s="25"/>
      <c r="X32" s="25"/>
      <c r="Y32" s="25"/>
      <c r="Z32" s="25"/>
      <c r="AA32" s="25"/>
    </row>
    <row r="33" spans="1:27" s="1" customFormat="1" ht="16.5" customHeight="1">
      <c r="A33" s="12">
        <v>21</v>
      </c>
      <c r="B33" s="38" t="s">
        <v>45</v>
      </c>
      <c r="C33" s="22" t="s">
        <v>11</v>
      </c>
      <c r="D33" s="14"/>
      <c r="E33" s="14"/>
      <c r="F33" s="14"/>
      <c r="G33" s="16"/>
      <c r="H33" s="12">
        <v>48</v>
      </c>
      <c r="I33" s="38" t="s">
        <v>76</v>
      </c>
      <c r="J33" s="13" t="s">
        <v>11</v>
      </c>
      <c r="K33" s="14">
        <v>1</v>
      </c>
      <c r="L33" s="14"/>
      <c r="M33" s="14"/>
      <c r="N33" s="16"/>
      <c r="O33" s="12">
        <v>75</v>
      </c>
      <c r="P33" s="39" t="s">
        <v>96</v>
      </c>
      <c r="Q33" s="26" t="s">
        <v>9</v>
      </c>
      <c r="R33" s="19"/>
      <c r="S33" s="19"/>
      <c r="T33" s="19"/>
      <c r="V33" s="25"/>
      <c r="W33" s="25"/>
      <c r="X33" s="25"/>
      <c r="Y33" s="25"/>
      <c r="Z33" s="25"/>
      <c r="AA33" s="25"/>
    </row>
    <row r="34" spans="1:27" s="1" customFormat="1" ht="16.5" customHeight="1">
      <c r="A34" s="12">
        <v>22</v>
      </c>
      <c r="B34" s="38" t="s">
        <v>61</v>
      </c>
      <c r="C34" s="13" t="s">
        <v>9</v>
      </c>
      <c r="D34" s="14">
        <v>1</v>
      </c>
      <c r="E34" s="14"/>
      <c r="F34" s="14"/>
      <c r="G34" s="16"/>
      <c r="H34" s="12">
        <v>49</v>
      </c>
      <c r="I34" s="38" t="s">
        <v>21</v>
      </c>
      <c r="J34" s="13" t="s">
        <v>9</v>
      </c>
      <c r="K34" s="14"/>
      <c r="L34" s="14"/>
      <c r="M34" s="14"/>
      <c r="N34" s="16"/>
      <c r="O34" s="12">
        <v>76</v>
      </c>
      <c r="P34" s="38" t="s">
        <v>40</v>
      </c>
      <c r="Q34" s="13" t="s">
        <v>11</v>
      </c>
      <c r="R34" s="14"/>
      <c r="S34" s="14"/>
      <c r="T34" s="14"/>
      <c r="V34" s="25"/>
      <c r="W34" s="25"/>
      <c r="X34" s="25"/>
      <c r="Y34" s="25"/>
      <c r="Z34" s="25"/>
      <c r="AA34" s="25"/>
    </row>
    <row r="35" spans="1:27" s="1" customFormat="1" ht="16.5" customHeight="1">
      <c r="A35" s="12">
        <v>23</v>
      </c>
      <c r="B35" s="38" t="s">
        <v>34</v>
      </c>
      <c r="C35" s="22" t="s">
        <v>9</v>
      </c>
      <c r="D35" s="14">
        <v>1</v>
      </c>
      <c r="E35" s="14"/>
      <c r="F35" s="14"/>
      <c r="G35" s="16"/>
      <c r="H35" s="17">
        <v>50</v>
      </c>
      <c r="I35" s="38" t="s">
        <v>28</v>
      </c>
      <c r="J35" s="22" t="s">
        <v>11</v>
      </c>
      <c r="K35" s="14"/>
      <c r="L35" s="14"/>
      <c r="M35" s="14"/>
      <c r="N35" s="16"/>
      <c r="O35" s="12">
        <v>77</v>
      </c>
      <c r="P35" s="38" t="s">
        <v>22</v>
      </c>
      <c r="Q35" s="22" t="s">
        <v>11</v>
      </c>
      <c r="R35" s="14"/>
      <c r="S35" s="14"/>
      <c r="T35" s="14"/>
      <c r="V35" s="25"/>
      <c r="W35" s="25"/>
      <c r="X35" s="25"/>
      <c r="Y35" s="25"/>
      <c r="Z35" s="25"/>
      <c r="AA35" s="25"/>
    </row>
    <row r="36" spans="1:27" s="1" customFormat="1" ht="16.5" customHeight="1">
      <c r="A36" s="12">
        <v>24</v>
      </c>
      <c r="B36" s="38" t="s">
        <v>62</v>
      </c>
      <c r="C36" s="13" t="s">
        <v>9</v>
      </c>
      <c r="D36" s="14"/>
      <c r="E36" s="14"/>
      <c r="F36" s="14"/>
      <c r="G36" s="16"/>
      <c r="H36" s="17">
        <v>51</v>
      </c>
      <c r="I36" s="38" t="s">
        <v>77</v>
      </c>
      <c r="J36" s="13" t="s">
        <v>9</v>
      </c>
      <c r="K36" s="14">
        <v>1</v>
      </c>
      <c r="L36" s="14"/>
      <c r="M36" s="14"/>
      <c r="N36" s="16"/>
      <c r="O36" s="12">
        <v>78</v>
      </c>
      <c r="P36" s="38" t="s">
        <v>97</v>
      </c>
      <c r="Q36" s="13" t="s">
        <v>9</v>
      </c>
      <c r="R36" s="14">
        <v>1</v>
      </c>
      <c r="S36" s="14"/>
      <c r="T36" s="14"/>
      <c r="V36" s="25"/>
      <c r="W36" s="25"/>
      <c r="X36" s="25"/>
      <c r="Y36" s="25"/>
      <c r="Z36" s="25"/>
      <c r="AA36" s="25"/>
    </row>
    <row r="37" spans="1:27" s="1" customFormat="1" ht="16.5" customHeight="1">
      <c r="A37" s="12">
        <v>25</v>
      </c>
      <c r="B37" s="39" t="s">
        <v>44</v>
      </c>
      <c r="C37" s="22" t="s">
        <v>10</v>
      </c>
      <c r="D37" s="14"/>
      <c r="E37" s="14"/>
      <c r="F37" s="14">
        <v>1</v>
      </c>
      <c r="G37" s="16"/>
      <c r="H37" s="12">
        <v>52</v>
      </c>
      <c r="I37" s="38" t="s">
        <v>30</v>
      </c>
      <c r="J37" s="26" t="s">
        <v>9</v>
      </c>
      <c r="K37" s="19">
        <v>1</v>
      </c>
      <c r="L37" s="19"/>
      <c r="M37" s="19"/>
      <c r="N37" s="16"/>
      <c r="O37" s="12">
        <v>79</v>
      </c>
      <c r="P37" s="39" t="s">
        <v>98</v>
      </c>
      <c r="Q37" s="22" t="s">
        <v>10</v>
      </c>
      <c r="R37" s="14">
        <v>1</v>
      </c>
      <c r="S37" s="14"/>
      <c r="T37" s="14"/>
      <c r="V37" s="85"/>
      <c r="W37" s="85"/>
      <c r="X37" s="23"/>
      <c r="Y37" s="24"/>
      <c r="Z37" s="24"/>
      <c r="AA37" s="24"/>
    </row>
    <row r="38" spans="1:20" s="1" customFormat="1" ht="16.5" customHeight="1">
      <c r="A38" s="17">
        <v>26</v>
      </c>
      <c r="B38" s="38" t="s">
        <v>26</v>
      </c>
      <c r="C38" s="22" t="s">
        <v>9</v>
      </c>
      <c r="D38" s="14"/>
      <c r="E38" s="14"/>
      <c r="F38" s="14"/>
      <c r="G38" s="16"/>
      <c r="H38" s="12">
        <v>53</v>
      </c>
      <c r="I38" s="38" t="s">
        <v>78</v>
      </c>
      <c r="J38" s="26" t="s">
        <v>9</v>
      </c>
      <c r="K38" s="19">
        <v>1</v>
      </c>
      <c r="L38" s="19"/>
      <c r="M38" s="19"/>
      <c r="N38" s="16"/>
      <c r="O38" s="12">
        <v>80</v>
      </c>
      <c r="P38" s="38" t="s">
        <v>36</v>
      </c>
      <c r="Q38" s="21" t="s">
        <v>9</v>
      </c>
      <c r="R38" s="14">
        <v>1</v>
      </c>
      <c r="S38" s="14"/>
      <c r="T38" s="14"/>
    </row>
    <row r="39" spans="1:20" s="1" customFormat="1" ht="16.5" customHeight="1">
      <c r="A39" s="12">
        <v>27</v>
      </c>
      <c r="B39" s="38" t="s">
        <v>42</v>
      </c>
      <c r="C39" s="26" t="s">
        <v>9</v>
      </c>
      <c r="D39" s="19"/>
      <c r="E39" s="19"/>
      <c r="F39" s="19"/>
      <c r="G39" s="16"/>
      <c r="H39" s="12">
        <v>54</v>
      </c>
      <c r="I39" s="38" t="s">
        <v>107</v>
      </c>
      <c r="J39" s="22" t="s">
        <v>12</v>
      </c>
      <c r="K39" s="14"/>
      <c r="L39" s="14"/>
      <c r="M39" s="14"/>
      <c r="N39" s="16"/>
      <c r="O39" s="78" t="s">
        <v>4</v>
      </c>
      <c r="P39" s="79"/>
      <c r="Q39" s="80"/>
      <c r="R39" s="11">
        <f>SUM(D13:D39)+SUM(K13:K39)+SUM(R13:R38)</f>
        <v>41</v>
      </c>
      <c r="S39" s="11">
        <f>SUM(E13:E39)+SUM(L13:L39)+SUM(S13:S38)</f>
        <v>2</v>
      </c>
      <c r="T39" s="11">
        <f>SUM(F13:F39)+SUM(M13:M39)+SUM(T13:T38)</f>
        <v>4</v>
      </c>
    </row>
  </sheetData>
  <sheetProtection/>
  <mergeCells count="24">
    <mergeCell ref="O39:Q39"/>
    <mergeCell ref="D11:D12"/>
    <mergeCell ref="E11:E12"/>
    <mergeCell ref="B11:B12"/>
    <mergeCell ref="F11:F12"/>
    <mergeCell ref="R11:R12"/>
    <mergeCell ref="M11:M12"/>
    <mergeCell ref="I11:I12"/>
    <mergeCell ref="D4:O7"/>
    <mergeCell ref="A5:C5"/>
    <mergeCell ref="A6:C6"/>
    <mergeCell ref="A10:B10"/>
    <mergeCell ref="D10:O10"/>
    <mergeCell ref="D1:P1"/>
    <mergeCell ref="D9:O9"/>
    <mergeCell ref="D8:O8"/>
    <mergeCell ref="K3:O3"/>
    <mergeCell ref="V37:W37"/>
    <mergeCell ref="V30:W30"/>
    <mergeCell ref="T11:T12"/>
    <mergeCell ref="S11:S12"/>
    <mergeCell ref="K11:K12"/>
    <mergeCell ref="L11:L12"/>
    <mergeCell ref="P11:P12"/>
  </mergeCells>
  <printOptions/>
  <pageMargins left="0.7874015748031497" right="0.3937007874015748" top="0.3937007874015748" bottom="0.1968503937007874" header="0" footer="0.3937007874015748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Sala Técnica</cp:lastModifiedBy>
  <cp:lastPrinted>2022-09-28T12:13:25Z</cp:lastPrinted>
  <dcterms:created xsi:type="dcterms:W3CDTF">2003-06-27T05:18:37Z</dcterms:created>
  <dcterms:modified xsi:type="dcterms:W3CDTF">2022-10-26T20:48:32Z</dcterms:modified>
  <cp:category/>
  <cp:version/>
  <cp:contentType/>
  <cp:contentStatus/>
</cp:coreProperties>
</file>